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https://ulisboa-my.sharepoint.com/personal/caduarte_fc_ul_pt/Documents/Projetos/AMA/07 Relatónio monitorização acessibilidade 2024/Dados/Monitorização Aprofundada Apps/"/>
    </mc:Choice>
  </mc:AlternateContent>
  <xr:revisionPtr revIDLastSave="180" documentId="8_{5BBD2C61-DCB7-024A-B25D-0EF723EB54B9}" xr6:coauthVersionLast="47" xr6:coauthVersionMax="47" xr10:uidLastSave="{B1451073-82AE-3D43-8CBB-E3335F30BDCF}"/>
  <bookViews>
    <workbookView xWindow="38380" yWindow="500" windowWidth="38420" windowHeight="41520" activeTab="2" xr2:uid="{00000000-000D-0000-FFFF-FFFF00000000}"/>
  </bookViews>
  <sheets>
    <sheet name="GroupByApp" sheetId="1" r:id="rId1"/>
    <sheet name="FPSDataAux" sheetId="2" r:id="rId2"/>
    <sheet name="FPSByApp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3" l="1"/>
  <c r="J23" i="3"/>
  <c r="J24" i="3"/>
  <c r="J25" i="3"/>
  <c r="J51" i="3" s="1"/>
  <c r="J26" i="3"/>
  <c r="J27" i="3"/>
  <c r="J28" i="3"/>
  <c r="J29" i="3"/>
  <c r="J52" i="3" s="1"/>
  <c r="J54" i="3" s="1"/>
  <c r="J30" i="3"/>
  <c r="J31" i="3"/>
  <c r="J32" i="3"/>
  <c r="J33" i="3"/>
  <c r="J34" i="3"/>
  <c r="J35" i="3"/>
  <c r="J36" i="3"/>
  <c r="J21" i="3"/>
  <c r="J4" i="3"/>
  <c r="J5" i="3"/>
  <c r="J6" i="3"/>
  <c r="J7" i="3"/>
  <c r="J8" i="3"/>
  <c r="J9" i="3"/>
  <c r="J46" i="3" s="1"/>
  <c r="J10" i="3"/>
  <c r="J11" i="3"/>
  <c r="J12" i="3"/>
  <c r="J13" i="3"/>
  <c r="J14" i="3"/>
  <c r="J15" i="3"/>
  <c r="J16" i="3"/>
  <c r="J17" i="3"/>
  <c r="J18" i="3"/>
  <c r="J19" i="3"/>
  <c r="J3" i="3"/>
  <c r="I22" i="3"/>
  <c r="I23" i="3"/>
  <c r="I24" i="3"/>
  <c r="I25" i="3"/>
  <c r="I39" i="3" s="1"/>
  <c r="I26" i="3"/>
  <c r="I40" i="3" s="1"/>
  <c r="I27" i="3"/>
  <c r="I28" i="3"/>
  <c r="I29" i="3"/>
  <c r="I30" i="3"/>
  <c r="I31" i="3"/>
  <c r="I32" i="3"/>
  <c r="I33" i="3"/>
  <c r="I34" i="3"/>
  <c r="I35" i="3"/>
  <c r="I36" i="3"/>
  <c r="I21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3" i="3"/>
  <c r="H22" i="3"/>
  <c r="H23" i="3"/>
  <c r="H24" i="3"/>
  <c r="H25" i="3"/>
  <c r="H52" i="3" s="1"/>
  <c r="H26" i="3"/>
  <c r="H27" i="3"/>
  <c r="H28" i="3"/>
  <c r="H29" i="3"/>
  <c r="H51" i="3" s="1"/>
  <c r="H53" i="3" s="1"/>
  <c r="H30" i="3"/>
  <c r="H31" i="3"/>
  <c r="H32" i="3"/>
  <c r="H33" i="3"/>
  <c r="H34" i="3"/>
  <c r="H35" i="3"/>
  <c r="H36" i="3"/>
  <c r="H21" i="3"/>
  <c r="H4" i="3"/>
  <c r="H5" i="3"/>
  <c r="H6" i="3"/>
  <c r="H7" i="3"/>
  <c r="H45" i="3" s="1"/>
  <c r="H8" i="3"/>
  <c r="H9" i="3"/>
  <c r="H10" i="3"/>
  <c r="H11" i="3"/>
  <c r="H46" i="3" s="1"/>
  <c r="H48" i="3" s="1"/>
  <c r="H12" i="3"/>
  <c r="H13" i="3"/>
  <c r="H14" i="3"/>
  <c r="H15" i="3"/>
  <c r="H16" i="3"/>
  <c r="H17" i="3"/>
  <c r="H18" i="3"/>
  <c r="H19" i="3"/>
  <c r="H3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21" i="3"/>
  <c r="G4" i="3"/>
  <c r="G5" i="3"/>
  <c r="G6" i="3"/>
  <c r="G7" i="3"/>
  <c r="G45" i="3" s="1"/>
  <c r="G8" i="3"/>
  <c r="G9" i="3"/>
  <c r="G10" i="3"/>
  <c r="G11" i="3"/>
  <c r="G12" i="3"/>
  <c r="G13" i="3"/>
  <c r="G14" i="3"/>
  <c r="G15" i="3"/>
  <c r="G16" i="3"/>
  <c r="G17" i="3"/>
  <c r="G18" i="3"/>
  <c r="G19" i="3"/>
  <c r="G3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21" i="3"/>
  <c r="F4" i="3"/>
  <c r="F5" i="3"/>
  <c r="F6" i="3"/>
  <c r="F7" i="3"/>
  <c r="F8" i="3"/>
  <c r="F9" i="3"/>
  <c r="F10" i="3"/>
  <c r="F46" i="3" s="1"/>
  <c r="F11" i="3"/>
  <c r="F12" i="3"/>
  <c r="F13" i="3"/>
  <c r="F14" i="3"/>
  <c r="F15" i="3"/>
  <c r="F16" i="3"/>
  <c r="F17" i="3"/>
  <c r="F18" i="3"/>
  <c r="F19" i="3"/>
  <c r="F3" i="3"/>
  <c r="E22" i="3"/>
  <c r="E23" i="3"/>
  <c r="E24" i="3"/>
  <c r="E39" i="3" s="1"/>
  <c r="E25" i="3"/>
  <c r="E26" i="3"/>
  <c r="E27" i="3"/>
  <c r="E28" i="3"/>
  <c r="E29" i="3"/>
  <c r="E30" i="3"/>
  <c r="E31" i="3"/>
  <c r="E32" i="3"/>
  <c r="E33" i="3"/>
  <c r="E34" i="3"/>
  <c r="E35" i="3"/>
  <c r="E36" i="3"/>
  <c r="E21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3" i="3"/>
  <c r="D21" i="3"/>
  <c r="D22" i="3"/>
  <c r="D23" i="3"/>
  <c r="D24" i="3"/>
  <c r="D25" i="3"/>
  <c r="D26" i="3"/>
  <c r="D27" i="3"/>
  <c r="D28" i="3"/>
  <c r="D29" i="3"/>
  <c r="D39" i="3" s="1"/>
  <c r="D30" i="3"/>
  <c r="D31" i="3"/>
  <c r="D32" i="3"/>
  <c r="D33" i="3"/>
  <c r="D34" i="3"/>
  <c r="D35" i="3"/>
  <c r="D36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3" i="3"/>
  <c r="C22" i="3"/>
  <c r="C23" i="3"/>
  <c r="C24" i="3"/>
  <c r="C51" i="3" s="1"/>
  <c r="C25" i="3"/>
  <c r="C26" i="3"/>
  <c r="C27" i="3"/>
  <c r="C28" i="3"/>
  <c r="C29" i="3"/>
  <c r="C30" i="3"/>
  <c r="C31" i="3"/>
  <c r="C32" i="3"/>
  <c r="C33" i="3"/>
  <c r="C34" i="3"/>
  <c r="C35" i="3"/>
  <c r="C36" i="3"/>
  <c r="C21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3" i="3"/>
  <c r="G39" i="3"/>
  <c r="H39" i="3"/>
  <c r="I45" i="3"/>
  <c r="E46" i="3"/>
  <c r="I46" i="3"/>
  <c r="I48" i="3" s="1"/>
  <c r="E51" i="3"/>
  <c r="F51" i="3"/>
  <c r="F53" i="3" s="1"/>
  <c r="G51" i="3"/>
  <c r="F52" i="3"/>
  <c r="G52" i="3"/>
  <c r="G54" i="3" s="1"/>
  <c r="I52" i="3"/>
  <c r="B54" i="3"/>
  <c r="B53" i="3"/>
  <c r="B52" i="3"/>
  <c r="B51" i="3"/>
  <c r="B48" i="3"/>
  <c r="B47" i="3"/>
  <c r="B46" i="3"/>
  <c r="B45" i="3"/>
  <c r="B42" i="3"/>
  <c r="B41" i="3"/>
  <c r="B40" i="3"/>
  <c r="B39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21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3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21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2" i="2"/>
  <c r="C40" i="1"/>
  <c r="D40" i="1"/>
  <c r="E40" i="1"/>
  <c r="E42" i="1" s="1"/>
  <c r="F40" i="1"/>
  <c r="G40" i="1"/>
  <c r="G43" i="1" s="1"/>
  <c r="H40" i="1"/>
  <c r="H42" i="1" s="1"/>
  <c r="I40" i="1"/>
  <c r="I42" i="1" s="1"/>
  <c r="J40" i="1"/>
  <c r="J42" i="1" s="1"/>
  <c r="K40" i="1"/>
  <c r="L40" i="1"/>
  <c r="M40" i="1"/>
  <c r="M42" i="1" s="1"/>
  <c r="N40" i="1"/>
  <c r="O40" i="1"/>
  <c r="O43" i="1" s="1"/>
  <c r="P40" i="1"/>
  <c r="P42" i="1" s="1"/>
  <c r="Q40" i="1"/>
  <c r="Q42" i="1" s="1"/>
  <c r="R40" i="1"/>
  <c r="R42" i="1" s="1"/>
  <c r="S40" i="1"/>
  <c r="T40" i="1"/>
  <c r="U40" i="1"/>
  <c r="U42" i="1" s="1"/>
  <c r="V40" i="1"/>
  <c r="W40" i="1"/>
  <c r="W43" i="1" s="1"/>
  <c r="X40" i="1"/>
  <c r="X42" i="1" s="1"/>
  <c r="Y40" i="1"/>
  <c r="Y42" i="1" s="1"/>
  <c r="Z40" i="1"/>
  <c r="Z42" i="1" s="1"/>
  <c r="AA40" i="1"/>
  <c r="AB40" i="1"/>
  <c r="AC40" i="1"/>
  <c r="AC42" i="1" s="1"/>
  <c r="AD40" i="1"/>
  <c r="AE40" i="1"/>
  <c r="AE43" i="1" s="1"/>
  <c r="AF40" i="1"/>
  <c r="AF42" i="1" s="1"/>
  <c r="AG40" i="1"/>
  <c r="AG42" i="1" s="1"/>
  <c r="AH40" i="1"/>
  <c r="AH42" i="1" s="1"/>
  <c r="AI40" i="1"/>
  <c r="AJ40" i="1"/>
  <c r="AK40" i="1"/>
  <c r="AK42" i="1" s="1"/>
  <c r="AL40" i="1"/>
  <c r="AM40" i="1"/>
  <c r="AM43" i="1" s="1"/>
  <c r="AN40" i="1"/>
  <c r="AN42" i="1" s="1"/>
  <c r="AO40" i="1"/>
  <c r="AO42" i="1" s="1"/>
  <c r="AP40" i="1"/>
  <c r="AP42" i="1" s="1"/>
  <c r="AQ40" i="1"/>
  <c r="AR40" i="1"/>
  <c r="AS40" i="1"/>
  <c r="AS42" i="1" s="1"/>
  <c r="AT40" i="1"/>
  <c r="AU40" i="1"/>
  <c r="AU43" i="1" s="1"/>
  <c r="AV40" i="1"/>
  <c r="AV42" i="1" s="1"/>
  <c r="AW40" i="1"/>
  <c r="AW42" i="1" s="1"/>
  <c r="AX40" i="1"/>
  <c r="AX42" i="1" s="1"/>
  <c r="AY40" i="1"/>
  <c r="AZ40" i="1"/>
  <c r="BA40" i="1"/>
  <c r="BA42" i="1" s="1"/>
  <c r="BB40" i="1"/>
  <c r="BC40" i="1"/>
  <c r="BC43" i="1" s="1"/>
  <c r="BD40" i="1"/>
  <c r="BD42" i="1" s="1"/>
  <c r="BE40" i="1"/>
  <c r="BE42" i="1" s="1"/>
  <c r="C41" i="1"/>
  <c r="C43" i="1" s="1"/>
  <c r="D41" i="1"/>
  <c r="E41" i="1"/>
  <c r="F41" i="1"/>
  <c r="F43" i="1" s="1"/>
  <c r="G41" i="1"/>
  <c r="H41" i="1"/>
  <c r="I41" i="1"/>
  <c r="J41" i="1"/>
  <c r="K41" i="1"/>
  <c r="K43" i="1" s="1"/>
  <c r="L41" i="1"/>
  <c r="M41" i="1"/>
  <c r="N41" i="1"/>
  <c r="N43" i="1" s="1"/>
  <c r="O41" i="1"/>
  <c r="P41" i="1"/>
  <c r="Q41" i="1"/>
  <c r="R41" i="1"/>
  <c r="S41" i="1"/>
  <c r="S43" i="1" s="1"/>
  <c r="T41" i="1"/>
  <c r="U41" i="1"/>
  <c r="V41" i="1"/>
  <c r="V43" i="1" s="1"/>
  <c r="W41" i="1"/>
  <c r="X41" i="1"/>
  <c r="Y41" i="1"/>
  <c r="Z41" i="1"/>
  <c r="AA41" i="1"/>
  <c r="AA43" i="1" s="1"/>
  <c r="AB41" i="1"/>
  <c r="AC41" i="1"/>
  <c r="AD41" i="1"/>
  <c r="AD43" i="1" s="1"/>
  <c r="AE41" i="1"/>
  <c r="AF41" i="1"/>
  <c r="AG41" i="1"/>
  <c r="AH41" i="1"/>
  <c r="AI41" i="1"/>
  <c r="AI43" i="1" s="1"/>
  <c r="AJ41" i="1"/>
  <c r="AK41" i="1"/>
  <c r="AL41" i="1"/>
  <c r="AL43" i="1" s="1"/>
  <c r="AM41" i="1"/>
  <c r="AN41" i="1"/>
  <c r="AO41" i="1"/>
  <c r="AP41" i="1"/>
  <c r="AQ41" i="1"/>
  <c r="AQ43" i="1" s="1"/>
  <c r="AR41" i="1"/>
  <c r="AS41" i="1"/>
  <c r="AT41" i="1"/>
  <c r="AT43" i="1" s="1"/>
  <c r="AU41" i="1"/>
  <c r="AV41" i="1"/>
  <c r="AW41" i="1"/>
  <c r="AX41" i="1"/>
  <c r="AY41" i="1"/>
  <c r="AY43" i="1" s="1"/>
  <c r="AZ41" i="1"/>
  <c r="BA41" i="1"/>
  <c r="BB41" i="1"/>
  <c r="BB43" i="1" s="1"/>
  <c r="BC41" i="1"/>
  <c r="BD41" i="1"/>
  <c r="BE41" i="1"/>
  <c r="D42" i="1"/>
  <c r="G42" i="1"/>
  <c r="L42" i="1"/>
  <c r="O42" i="1"/>
  <c r="T42" i="1"/>
  <c r="W42" i="1"/>
  <c r="AA42" i="1"/>
  <c r="AB42" i="1"/>
  <c r="AE42" i="1"/>
  <c r="AJ42" i="1"/>
  <c r="AM42" i="1"/>
  <c r="AR42" i="1"/>
  <c r="AU42" i="1"/>
  <c r="AZ42" i="1"/>
  <c r="BC42" i="1"/>
  <c r="D43" i="1"/>
  <c r="E43" i="1"/>
  <c r="H43" i="1"/>
  <c r="L43" i="1"/>
  <c r="M43" i="1"/>
  <c r="P43" i="1"/>
  <c r="T43" i="1"/>
  <c r="U43" i="1"/>
  <c r="X43" i="1"/>
  <c r="AB43" i="1"/>
  <c r="AC43" i="1"/>
  <c r="AF43" i="1"/>
  <c r="AJ43" i="1"/>
  <c r="AK43" i="1"/>
  <c r="AN43" i="1"/>
  <c r="AR43" i="1"/>
  <c r="AS43" i="1"/>
  <c r="AV43" i="1"/>
  <c r="AZ43" i="1"/>
  <c r="BA43" i="1"/>
  <c r="BD43" i="1"/>
  <c r="C46" i="1"/>
  <c r="C49" i="1" s="1"/>
  <c r="D46" i="1"/>
  <c r="D49" i="1" s="1"/>
  <c r="E46" i="1"/>
  <c r="E48" i="1" s="1"/>
  <c r="F46" i="1"/>
  <c r="F48" i="1" s="1"/>
  <c r="G46" i="1"/>
  <c r="H46" i="1"/>
  <c r="I46" i="1"/>
  <c r="I48" i="1" s="1"/>
  <c r="J46" i="1"/>
  <c r="K46" i="1"/>
  <c r="K49" i="1" s="1"/>
  <c r="L46" i="1"/>
  <c r="L49" i="1" s="1"/>
  <c r="M46" i="1"/>
  <c r="M48" i="1" s="1"/>
  <c r="N46" i="1"/>
  <c r="N48" i="1" s="1"/>
  <c r="O46" i="1"/>
  <c r="P46" i="1"/>
  <c r="Q46" i="1"/>
  <c r="Q48" i="1" s="1"/>
  <c r="R46" i="1"/>
  <c r="S46" i="1"/>
  <c r="S49" i="1" s="1"/>
  <c r="T46" i="1"/>
  <c r="T49" i="1" s="1"/>
  <c r="U46" i="1"/>
  <c r="U48" i="1" s="1"/>
  <c r="V46" i="1"/>
  <c r="V48" i="1" s="1"/>
  <c r="W46" i="1"/>
  <c r="X46" i="1"/>
  <c r="Y46" i="1"/>
  <c r="Y48" i="1" s="1"/>
  <c r="Z46" i="1"/>
  <c r="AA46" i="1"/>
  <c r="AA49" i="1" s="1"/>
  <c r="AB46" i="1"/>
  <c r="AB49" i="1" s="1"/>
  <c r="AC46" i="1"/>
  <c r="AC48" i="1" s="1"/>
  <c r="AD46" i="1"/>
  <c r="AD48" i="1" s="1"/>
  <c r="AE46" i="1"/>
  <c r="AF46" i="1"/>
  <c r="AG46" i="1"/>
  <c r="AG48" i="1" s="1"/>
  <c r="AH46" i="1"/>
  <c r="AI46" i="1"/>
  <c r="AI49" i="1" s="1"/>
  <c r="AJ46" i="1"/>
  <c r="AJ49" i="1" s="1"/>
  <c r="AK46" i="1"/>
  <c r="AK48" i="1" s="1"/>
  <c r="AL46" i="1"/>
  <c r="AL48" i="1" s="1"/>
  <c r="AM46" i="1"/>
  <c r="AN46" i="1"/>
  <c r="AO46" i="1"/>
  <c r="AO48" i="1" s="1"/>
  <c r="AP46" i="1"/>
  <c r="AQ46" i="1"/>
  <c r="AQ49" i="1" s="1"/>
  <c r="AR46" i="1"/>
  <c r="AR49" i="1" s="1"/>
  <c r="AS46" i="1"/>
  <c r="AS48" i="1" s="1"/>
  <c r="AT46" i="1"/>
  <c r="AT48" i="1" s="1"/>
  <c r="AU46" i="1"/>
  <c r="AV46" i="1"/>
  <c r="AW46" i="1"/>
  <c r="AW48" i="1" s="1"/>
  <c r="AX46" i="1"/>
  <c r="AY46" i="1"/>
  <c r="AY49" i="1" s="1"/>
  <c r="AZ46" i="1"/>
  <c r="AZ49" i="1" s="1"/>
  <c r="BA46" i="1"/>
  <c r="BA48" i="1" s="1"/>
  <c r="BB46" i="1"/>
  <c r="BB48" i="1" s="1"/>
  <c r="BC46" i="1"/>
  <c r="BD46" i="1"/>
  <c r="BE46" i="1"/>
  <c r="BE48" i="1" s="1"/>
  <c r="C47" i="1"/>
  <c r="D47" i="1"/>
  <c r="E47" i="1"/>
  <c r="F47" i="1"/>
  <c r="G47" i="1"/>
  <c r="G49" i="1" s="1"/>
  <c r="H47" i="1"/>
  <c r="I47" i="1"/>
  <c r="J47" i="1"/>
  <c r="J49" i="1" s="1"/>
  <c r="K47" i="1"/>
  <c r="L47" i="1"/>
  <c r="M47" i="1"/>
  <c r="N47" i="1"/>
  <c r="O47" i="1"/>
  <c r="O49" i="1" s="1"/>
  <c r="P47" i="1"/>
  <c r="Q47" i="1"/>
  <c r="R47" i="1"/>
  <c r="R49" i="1" s="1"/>
  <c r="S47" i="1"/>
  <c r="T47" i="1"/>
  <c r="U47" i="1"/>
  <c r="V47" i="1"/>
  <c r="W47" i="1"/>
  <c r="W49" i="1" s="1"/>
  <c r="X47" i="1"/>
  <c r="Y47" i="1"/>
  <c r="Z47" i="1"/>
  <c r="Z49" i="1" s="1"/>
  <c r="AA47" i="1"/>
  <c r="AB47" i="1"/>
  <c r="AC47" i="1"/>
  <c r="AD47" i="1"/>
  <c r="AE47" i="1"/>
  <c r="AE49" i="1" s="1"/>
  <c r="AF47" i="1"/>
  <c r="AG47" i="1"/>
  <c r="AH47" i="1"/>
  <c r="AH49" i="1" s="1"/>
  <c r="AI47" i="1"/>
  <c r="AJ47" i="1"/>
  <c r="AK47" i="1"/>
  <c r="AL47" i="1"/>
  <c r="AM47" i="1"/>
  <c r="AM49" i="1" s="1"/>
  <c r="AN47" i="1"/>
  <c r="AO47" i="1"/>
  <c r="AP47" i="1"/>
  <c r="AP49" i="1" s="1"/>
  <c r="AQ47" i="1"/>
  <c r="AR47" i="1"/>
  <c r="AS47" i="1"/>
  <c r="AT47" i="1"/>
  <c r="AU47" i="1"/>
  <c r="AU49" i="1" s="1"/>
  <c r="AV47" i="1"/>
  <c r="AW47" i="1"/>
  <c r="AX47" i="1"/>
  <c r="AX49" i="1" s="1"/>
  <c r="AY47" i="1"/>
  <c r="AZ47" i="1"/>
  <c r="BA47" i="1"/>
  <c r="BB47" i="1"/>
  <c r="BC47" i="1"/>
  <c r="BC49" i="1" s="1"/>
  <c r="BD47" i="1"/>
  <c r="BE47" i="1"/>
  <c r="C48" i="1"/>
  <c r="G48" i="1"/>
  <c r="H48" i="1"/>
  <c r="K48" i="1"/>
  <c r="P48" i="1"/>
  <c r="S48" i="1"/>
  <c r="X48" i="1"/>
  <c r="AA48" i="1"/>
  <c r="AF48" i="1"/>
  <c r="AI48" i="1"/>
  <c r="AM48" i="1"/>
  <c r="AN48" i="1"/>
  <c r="AQ48" i="1"/>
  <c r="AU48" i="1"/>
  <c r="AV48" i="1"/>
  <c r="AY48" i="1"/>
  <c r="BD48" i="1"/>
  <c r="H49" i="1"/>
  <c r="I49" i="1"/>
  <c r="P49" i="1"/>
  <c r="Q49" i="1"/>
  <c r="X49" i="1"/>
  <c r="Y49" i="1"/>
  <c r="AF49" i="1"/>
  <c r="AG49" i="1"/>
  <c r="AN49" i="1"/>
  <c r="AO49" i="1"/>
  <c r="AV49" i="1"/>
  <c r="AW49" i="1"/>
  <c r="BD49" i="1"/>
  <c r="BE49" i="1"/>
  <c r="C52" i="1"/>
  <c r="D52" i="1"/>
  <c r="E52" i="1"/>
  <c r="E54" i="1" s="1"/>
  <c r="F52" i="1"/>
  <c r="G52" i="1"/>
  <c r="G55" i="1" s="1"/>
  <c r="H52" i="1"/>
  <c r="H55" i="1" s="1"/>
  <c r="I52" i="1"/>
  <c r="I54" i="1" s="1"/>
  <c r="J52" i="1"/>
  <c r="K52" i="1"/>
  <c r="L52" i="1"/>
  <c r="M52" i="1"/>
  <c r="M54" i="1" s="1"/>
  <c r="N52" i="1"/>
  <c r="O52" i="1"/>
  <c r="O55" i="1" s="1"/>
  <c r="P52" i="1"/>
  <c r="P55" i="1" s="1"/>
  <c r="Q52" i="1"/>
  <c r="Q54" i="1" s="1"/>
  <c r="R52" i="1"/>
  <c r="S52" i="1"/>
  <c r="T52" i="1"/>
  <c r="U52" i="1"/>
  <c r="U54" i="1" s="1"/>
  <c r="V52" i="1"/>
  <c r="W52" i="1"/>
  <c r="W55" i="1" s="1"/>
  <c r="X52" i="1"/>
  <c r="X55" i="1" s="1"/>
  <c r="Y52" i="1"/>
  <c r="Y54" i="1" s="1"/>
  <c r="Z52" i="1"/>
  <c r="AA52" i="1"/>
  <c r="AB52" i="1"/>
  <c r="AC52" i="1"/>
  <c r="AC54" i="1" s="1"/>
  <c r="AD52" i="1"/>
  <c r="AE52" i="1"/>
  <c r="AE55" i="1" s="1"/>
  <c r="AF52" i="1"/>
  <c r="AF55" i="1" s="1"/>
  <c r="AG52" i="1"/>
  <c r="AG54" i="1" s="1"/>
  <c r="AH52" i="1"/>
  <c r="AI52" i="1"/>
  <c r="AJ52" i="1"/>
  <c r="AK52" i="1"/>
  <c r="AK54" i="1" s="1"/>
  <c r="AL52" i="1"/>
  <c r="AM52" i="1"/>
  <c r="AM55" i="1" s="1"/>
  <c r="AN52" i="1"/>
  <c r="AN55" i="1" s="1"/>
  <c r="AO52" i="1"/>
  <c r="AO54" i="1" s="1"/>
  <c r="AP52" i="1"/>
  <c r="AQ52" i="1"/>
  <c r="AR52" i="1"/>
  <c r="AS52" i="1"/>
  <c r="AS54" i="1" s="1"/>
  <c r="AT52" i="1"/>
  <c r="AU52" i="1"/>
  <c r="AU55" i="1" s="1"/>
  <c r="AV52" i="1"/>
  <c r="AV55" i="1" s="1"/>
  <c r="AW52" i="1"/>
  <c r="AW54" i="1" s="1"/>
  <c r="AX52" i="1"/>
  <c r="AY52" i="1"/>
  <c r="AZ52" i="1"/>
  <c r="BA52" i="1"/>
  <c r="BA54" i="1" s="1"/>
  <c r="BB52" i="1"/>
  <c r="BC52" i="1"/>
  <c r="BC55" i="1" s="1"/>
  <c r="BD52" i="1"/>
  <c r="BD55" i="1" s="1"/>
  <c r="BE52" i="1"/>
  <c r="BE54" i="1" s="1"/>
  <c r="C53" i="1"/>
  <c r="C55" i="1" s="1"/>
  <c r="D53" i="1"/>
  <c r="E53" i="1"/>
  <c r="F53" i="1"/>
  <c r="F55" i="1" s="1"/>
  <c r="G53" i="1"/>
  <c r="H53" i="1"/>
  <c r="I53" i="1"/>
  <c r="J53" i="1"/>
  <c r="J55" i="1" s="1"/>
  <c r="K53" i="1"/>
  <c r="K55" i="1" s="1"/>
  <c r="L53" i="1"/>
  <c r="M53" i="1"/>
  <c r="N53" i="1"/>
  <c r="N55" i="1" s="1"/>
  <c r="O53" i="1"/>
  <c r="P53" i="1"/>
  <c r="Q53" i="1"/>
  <c r="R53" i="1"/>
  <c r="R55" i="1" s="1"/>
  <c r="S53" i="1"/>
  <c r="S55" i="1" s="1"/>
  <c r="T53" i="1"/>
  <c r="U53" i="1"/>
  <c r="V53" i="1"/>
  <c r="V55" i="1" s="1"/>
  <c r="W53" i="1"/>
  <c r="X53" i="1"/>
  <c r="Y53" i="1"/>
  <c r="Z53" i="1"/>
  <c r="Z55" i="1" s="1"/>
  <c r="AA53" i="1"/>
  <c r="AB53" i="1"/>
  <c r="AC53" i="1"/>
  <c r="AD53" i="1"/>
  <c r="AD55" i="1" s="1"/>
  <c r="AE53" i="1"/>
  <c r="AF53" i="1"/>
  <c r="AG53" i="1"/>
  <c r="AH53" i="1"/>
  <c r="AH55" i="1" s="1"/>
  <c r="AI53" i="1"/>
  <c r="AJ53" i="1"/>
  <c r="AK53" i="1"/>
  <c r="AL53" i="1"/>
  <c r="AL55" i="1" s="1"/>
  <c r="AM53" i="1"/>
  <c r="AN53" i="1"/>
  <c r="AO53" i="1"/>
  <c r="AP53" i="1"/>
  <c r="AP55" i="1" s="1"/>
  <c r="AQ53" i="1"/>
  <c r="AR53" i="1"/>
  <c r="AS53" i="1"/>
  <c r="AT53" i="1"/>
  <c r="AT55" i="1" s="1"/>
  <c r="AU53" i="1"/>
  <c r="AV53" i="1"/>
  <c r="AW53" i="1"/>
  <c r="AX53" i="1"/>
  <c r="AX55" i="1" s="1"/>
  <c r="AY53" i="1"/>
  <c r="AZ53" i="1"/>
  <c r="BA53" i="1"/>
  <c r="BB53" i="1"/>
  <c r="BB55" i="1" s="1"/>
  <c r="BC53" i="1"/>
  <c r="BD53" i="1"/>
  <c r="BE53" i="1"/>
  <c r="C54" i="1"/>
  <c r="D54" i="1"/>
  <c r="G54" i="1"/>
  <c r="K54" i="1"/>
  <c r="L54" i="1"/>
  <c r="O54" i="1"/>
  <c r="S54" i="1"/>
  <c r="T54" i="1"/>
  <c r="W54" i="1"/>
  <c r="AA54" i="1"/>
  <c r="AB54" i="1"/>
  <c r="AE54" i="1"/>
  <c r="AI54" i="1"/>
  <c r="AJ54" i="1"/>
  <c r="AM54" i="1"/>
  <c r="AQ54" i="1"/>
  <c r="AR54" i="1"/>
  <c r="AU54" i="1"/>
  <c r="AY54" i="1"/>
  <c r="AZ54" i="1"/>
  <c r="BC54" i="1"/>
  <c r="D55" i="1"/>
  <c r="E55" i="1"/>
  <c r="L55" i="1"/>
  <c r="M55" i="1"/>
  <c r="T55" i="1"/>
  <c r="U55" i="1"/>
  <c r="AA55" i="1"/>
  <c r="AB55" i="1"/>
  <c r="AC55" i="1"/>
  <c r="AI55" i="1"/>
  <c r="AJ55" i="1"/>
  <c r="AK55" i="1"/>
  <c r="AQ55" i="1"/>
  <c r="AR55" i="1"/>
  <c r="AS55" i="1"/>
  <c r="AY55" i="1"/>
  <c r="AZ55" i="1"/>
  <c r="BA55" i="1"/>
  <c r="B53" i="1"/>
  <c r="B52" i="1"/>
  <c r="B47" i="1"/>
  <c r="B49" i="1" s="1"/>
  <c r="B46" i="1"/>
  <c r="B41" i="1"/>
  <c r="B40" i="1"/>
  <c r="J53" i="3" l="1"/>
  <c r="J39" i="3"/>
  <c r="J45" i="3"/>
  <c r="J47" i="3" s="1"/>
  <c r="J40" i="3"/>
  <c r="J41" i="3" s="1"/>
  <c r="I51" i="3"/>
  <c r="I53" i="3" s="1"/>
  <c r="I41" i="3"/>
  <c r="I42" i="3"/>
  <c r="I47" i="3"/>
  <c r="H54" i="3"/>
  <c r="H47" i="3"/>
  <c r="H40" i="3"/>
  <c r="H42" i="3" s="1"/>
  <c r="G53" i="3"/>
  <c r="G40" i="3"/>
  <c r="G42" i="3"/>
  <c r="G41" i="3"/>
  <c r="G46" i="3"/>
  <c r="G48" i="3" s="1"/>
  <c r="F54" i="3"/>
  <c r="F45" i="3"/>
  <c r="F48" i="3" s="1"/>
  <c r="F39" i="3"/>
  <c r="F40" i="3"/>
  <c r="F47" i="3"/>
  <c r="E52" i="3"/>
  <c r="E54" i="3" s="1"/>
  <c r="E40" i="3"/>
  <c r="E42" i="3" s="1"/>
  <c r="E45" i="3"/>
  <c r="E48" i="3" s="1"/>
  <c r="D51" i="3"/>
  <c r="D52" i="3"/>
  <c r="D54" i="3" s="1"/>
  <c r="D40" i="3"/>
  <c r="D42" i="3"/>
  <c r="D45" i="3"/>
  <c r="D46" i="3"/>
  <c r="D48" i="3" s="1"/>
  <c r="D41" i="3"/>
  <c r="C40" i="3"/>
  <c r="C52" i="3"/>
  <c r="C54" i="3" s="1"/>
  <c r="C46" i="3"/>
  <c r="C39" i="3"/>
  <c r="C41" i="3" s="1"/>
  <c r="C45" i="3"/>
  <c r="C47" i="3" s="1"/>
  <c r="AX43" i="1"/>
  <c r="W48" i="1"/>
  <c r="AQ42" i="1"/>
  <c r="BE43" i="1"/>
  <c r="AW43" i="1"/>
  <c r="AO43" i="1"/>
  <c r="AG43" i="1"/>
  <c r="Y43" i="1"/>
  <c r="Q43" i="1"/>
  <c r="I43" i="1"/>
  <c r="AO55" i="1"/>
  <c r="I55" i="1"/>
  <c r="C42" i="1"/>
  <c r="AH43" i="1"/>
  <c r="R43" i="1"/>
  <c r="S42" i="1"/>
  <c r="BB49" i="1"/>
  <c r="AL49" i="1"/>
  <c r="V49" i="1"/>
  <c r="F49" i="1"/>
  <c r="BE55" i="1"/>
  <c r="AW55" i="1"/>
  <c r="AG55" i="1"/>
  <c r="Y55" i="1"/>
  <c r="Q55" i="1"/>
  <c r="AP43" i="1"/>
  <c r="Z43" i="1"/>
  <c r="J43" i="1"/>
  <c r="O48" i="1"/>
  <c r="AT49" i="1"/>
  <c r="AD49" i="1"/>
  <c r="N49" i="1"/>
  <c r="AI42" i="1"/>
  <c r="BC48" i="1"/>
  <c r="BA49" i="1"/>
  <c r="AS49" i="1"/>
  <c r="AK49" i="1"/>
  <c r="AC49" i="1"/>
  <c r="U49" i="1"/>
  <c r="M49" i="1"/>
  <c r="E49" i="1"/>
  <c r="K42" i="1"/>
  <c r="AX54" i="1"/>
  <c r="AP54" i="1"/>
  <c r="AH54" i="1"/>
  <c r="Z54" i="1"/>
  <c r="R54" i="1"/>
  <c r="J54" i="1"/>
  <c r="AE48" i="1"/>
  <c r="AY42" i="1"/>
  <c r="BD54" i="1"/>
  <c r="AV54" i="1"/>
  <c r="AN54" i="1"/>
  <c r="AF54" i="1"/>
  <c r="X54" i="1"/>
  <c r="P54" i="1"/>
  <c r="H54" i="1"/>
  <c r="AZ48" i="1"/>
  <c r="AR48" i="1"/>
  <c r="AJ48" i="1"/>
  <c r="AB48" i="1"/>
  <c r="T48" i="1"/>
  <c r="L48" i="1"/>
  <c r="D48" i="1"/>
  <c r="BB54" i="1"/>
  <c r="AT54" i="1"/>
  <c r="AL54" i="1"/>
  <c r="AD54" i="1"/>
  <c r="V54" i="1"/>
  <c r="N54" i="1"/>
  <c r="F54" i="1"/>
  <c r="AX48" i="1"/>
  <c r="AP48" i="1"/>
  <c r="AH48" i="1"/>
  <c r="Z48" i="1"/>
  <c r="R48" i="1"/>
  <c r="J48" i="1"/>
  <c r="BB42" i="1"/>
  <c r="AT42" i="1"/>
  <c r="AL42" i="1"/>
  <c r="AD42" i="1"/>
  <c r="V42" i="1"/>
  <c r="N42" i="1"/>
  <c r="F42" i="1"/>
  <c r="B54" i="1"/>
  <c r="B55" i="1"/>
  <c r="B48" i="1"/>
  <c r="B42" i="1"/>
  <c r="B43" i="1"/>
  <c r="J42" i="3" l="1"/>
  <c r="J48" i="3"/>
  <c r="I54" i="3"/>
  <c r="H41" i="3"/>
  <c r="G47" i="3"/>
  <c r="F42" i="3"/>
  <c r="F41" i="3"/>
  <c r="E41" i="3"/>
  <c r="E53" i="3"/>
  <c r="E47" i="3"/>
  <c r="D53" i="3"/>
  <c r="D47" i="3"/>
  <c r="C53" i="3"/>
  <c r="C48" i="3"/>
  <c r="C42" i="3"/>
  <c r="BG23" i="1" l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14" i="1"/>
  <c r="BG13" i="1"/>
  <c r="BG12" i="1"/>
  <c r="BG11" i="1"/>
  <c r="BG10" i="1"/>
  <c r="BG9" i="1"/>
  <c r="BG8" i="1"/>
  <c r="BG7" i="1"/>
  <c r="BG6" i="1"/>
  <c r="BG5" i="1"/>
  <c r="BG4" i="1"/>
  <c r="BG17" i="1"/>
  <c r="BG16" i="1"/>
  <c r="BG15" i="1"/>
  <c r="BG22" i="1"/>
  <c r="BG18" i="1"/>
  <c r="BG19" i="1"/>
  <c r="BG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tc={15B6F115-E9B3-4544-8665-350C9F72FFED}</author>
    <author>tc={30C9328C-EB19-E246-8670-E291FFC83D62}</author>
    <author>tc={AED1CEDD-AE81-134B-81C1-C8981E6E3D1F}</author>
    <author>tc={DCCC3193-6E9C-6443-97EF-C65D4B1AF125}</author>
    <author>tc={2A0434AD-322E-1041-8C5B-E8AE897F5CE1}</author>
    <author>tc={1D8E9E72-ED52-B248-919C-7F48CBB6F55B}</author>
    <author>tc={10D3E9D0-35C3-B744-B0FC-816E2B6AF91B}</author>
    <author>tc={249C9095-1E64-C74A-9743-C9E6E5834D82}</author>
    <author>tc={6E580003-B343-1641-9519-C8132A46CCD4}</author>
    <author>tc={3F2610B1-A7D1-CD40-9AC4-74ED696258BC}</author>
    <author>tc={BCC378C3-75FF-024D-8F6F-95D4748513E8}</author>
    <author>tc={707A7B16-C104-1641-B886-75F17126B8B4}</author>
    <author>tc={AFEE2772-FE3F-1347-92AE-7F29FA0485D6}</author>
    <author>tc={E7838BB1-AE69-BF42-8EE8-58393AF42875}</author>
    <author>tc={1F864248-3CBE-C340-9F2F-A1519B1388A5}</author>
    <author>tc={8B493130-0A3C-FD4E-8C1D-55137EA503DF}</author>
    <author>tc={07DFDF71-2AD1-9E4C-AD9E-271F58F2635E}</author>
    <author>tc={0A164EF9-F01C-1F44-A38C-93627CD25304}</author>
    <author>tc={FFB5BBD7-43F9-9146-A5E6-A3CEC578BEA3}</author>
    <author>tc={5B18644D-D5CC-D647-AF49-7B4E6A10CE0F}</author>
    <author>tc={EAB0D77C-5990-D44E-A8E3-166B5682D406}</author>
    <author>tc={F8DB34B8-703C-9946-8B03-757950741AB3}</author>
    <author>tc={61D113C1-A654-6A44-B0E6-A8442A8B57E2}</author>
    <author>tc={90CD381A-D7BA-D84B-998C-569C9C2B5633}</author>
    <author>tc={46E6D05A-35FA-4C41-AD86-608C143207A1}</author>
    <author>tc={213E3E55-B510-0F43-B218-8203E8DE030E}</author>
    <author>tc={BD21E3A1-2A20-1D47-82CB-030AF12860F7}</author>
    <author>tc={E772E987-FEF5-5B44-B0AE-B30FD7A15D11}</author>
    <author>tc={3FBBA489-B5F2-E840-A3BB-F6C3C40DF902}</author>
    <author>tc={E9D09381-567B-D545-A058-4FA18760938B}</author>
    <author>tc={BF5AEFD5-A4A8-244F-ACFC-5437DC632D24}</author>
    <author>tc={AF11C69C-AB45-5A49-8DF2-182F1BA720D4}</author>
    <author>tc={1398FA87-2365-2549-9007-08909A3FA44F}</author>
    <author>tc={2DF9C2FE-3E8C-F743-ACE4-101A405A30AF}</author>
    <author>tc={D1DDF5B3-88E1-8842-9495-9067CF609EB8}</author>
    <author>tc={A2A5214A-34B6-A247-8AFA-E8445470D01F}</author>
    <author>tc={6D0089D3-8E50-5D4E-824C-8C9161A27304}</author>
    <author>tc={6E3CEE7B-913C-D244-A55E-696CB0E33A68}</author>
    <author>tc={22144E34-67DF-3449-ACC8-82F5E18C21A3}</author>
    <author>tc={36C459CA-8A52-2F4A-B01E-168066AA754E}</author>
    <author>tc={E50F0F71-BADC-994C-A0AF-8FA6C8EFC78F}</author>
    <author>tc={B8391E0A-84D1-3B4B-B978-7DCC94E9BD41}</author>
    <author>tc={36D793F0-6C62-7E47-9069-A6813972F2A7}</author>
    <author>tc={B91998C7-A74B-1A40-AC8F-1299882C51AF}</author>
    <author>tc={8FB28A21-438D-3E48-BF4A-E075FBEE889C}</author>
    <author>tc={98F2E5CB-3106-0548-B2C6-DE80C3EE983B}</author>
    <author>tc={0C74D42D-8512-534B-A34F-BBC1EC52750A}</author>
    <author>tc={F45DA3F6-813B-2848-994E-ABF683576113}</author>
    <author>tc={7D45FEEE-0EB0-234A-B6AF-2EA3329C0845}</author>
    <author>tc={59D23231-2A4A-BA46-B7A1-EC7F2AB38303}</author>
    <author>tc={312EA38B-749B-844D-8F85-F87A2F8C654C}</author>
    <author>tc={91F7B192-F6B9-0D40-A50D-684F6B175FCC}</author>
    <author>tc={04CD2442-D469-6D4B-A9D0-A5B07924A5D4}</author>
    <author>tc={232E49C6-E64A-EF4C-B1B1-ADC2F4DD4DE6}</author>
    <author>tc={E9B4D7A4-737D-9B47-9F58-6F4E53A7CA43}</author>
    <author>tc={3395857F-9D56-0840-AA13-47F119DA9EE5}</author>
    <author>tc={7589F01F-669C-C849-B277-96D1B651E58D}</author>
    <author>tc={A181E5B8-82B1-DE4E-9911-AFB0E5231B2A}</author>
    <author>tc={DE7BFA89-C4CD-7747-8558-56DC80DD2011}</author>
    <author>tc={D16085EC-121A-4E40-B67B-F0943A8DDF4A}</author>
    <author>tc={54693D35-D995-864E-B671-C5BA62517B37}</author>
    <author>tc={B83D568E-EAA3-964D-98F9-B914C5BA9321}</author>
    <author>tc={BA34B72C-8EAC-2E46-8DA9-9C9EC9C1D588}</author>
    <author>tc={67BBC8F5-45E6-E34E-B29F-491F5FCA7085}</author>
    <author>tc={7990AC54-CC5A-884A-9CE9-2977B62861C6}</author>
    <author>tc={30A28B71-0FAD-634D-8F23-3012464EA6CD}</author>
    <author>tc={7A431B26-B326-8743-AB71-806DC9F12287}</author>
    <author>tc={A801BA07-42C7-5546-BF9C-5B7748621017}</author>
    <author>tc={B68AEC10-F882-C34C-AA08-BC226A353184}</author>
    <author>tc={C488EE0D-56EF-324D-9C29-480FBF49F71C}</author>
    <author>tc={651B9741-134A-BE46-89B8-8CBCDBE16517}</author>
    <author>tc={97194FDE-DA0A-F74D-AB4D-5998EDE8AE18}</author>
    <author>tc={96AE87F3-0437-D448-8615-8DA4266BB521}</author>
    <author>tc={05F6CB23-A1B2-314A-B881-2D9EB1C70AAE}</author>
    <author>tc={48593AED-A924-344A-8860-C2664B5B5FBA}</author>
    <author>tc={DCA15145-2B84-B446-A3A3-F13746B9432F}</author>
    <author>tc={28350E75-539C-6C47-BCAF-1F4D5537ED5F}</author>
    <author>tc={14699DD4-B613-9E45-ACFC-2CA76F5263CA}</author>
    <author>tc={CBEBF1B0-0929-9F42-AE03-07A7552A5255}</author>
    <author>tc={45180C83-D784-A04F-A394-05935B97C6F3}</author>
    <author>tc={6A9823E3-D827-9240-BCDB-2331F4785327}</author>
    <author>tc={F86894C7-8C45-E94D-B8BE-14C15A6CB2B9}</author>
    <author>tc={FE7C9FA7-5AC6-6446-861C-6B430825F657}</author>
    <author>tc={72E47E8D-09F5-8046-89AE-97A4B0951879}</author>
    <author>tc={D4D5B64A-434D-EA49-96F9-5EEF18D391D9}</author>
    <author>tc={E89CA45C-6BA9-C141-A11D-DE5360897FB7}</author>
    <author>tc={BDF1FBE4-F197-064F-B154-D722C8D21833}</author>
    <author>tc={75BF0A42-2B09-DC44-B45E-11768E4A0581}</author>
    <author>tc={DF149BD4-BEC0-FE46-84F2-6AA92686DCEC}</author>
    <author>tc={ACE6E4AB-A217-2840-B2F8-53978540129B}</author>
    <author>tc={A4B458BA-8610-E548-9205-C504DB030DD8}</author>
    <author>tc={9C139C91-D5B6-7E4F-892F-D4FFE0F22DC7}</author>
    <author>tc={5ED1609B-0620-5046-A91B-191F3E6F6ECE}</author>
    <author>tc={F8ACE809-4820-3942-9343-A34403C1BCBA}</author>
    <author>tc={CDB3889B-2A5E-6247-A443-06BFD3936205}</author>
    <author>tc={3573A858-11AC-E744-B5C7-9F5D5A4C3CDE}</author>
    <author>tc={3A0E3243-A33F-4446-8E8D-E9AC5E319C5D}</author>
    <author>tc={586DB1AD-AF42-3B46-9AF6-9B9C2AEB4542}</author>
    <author>tc={C80B8868-056C-034C-A7C3-CD8B379A0001}</author>
    <author>tc={1B3EFA88-6449-0743-9E6C-051331DD9D0C}</author>
    <author>tc={E9FE5321-89C6-2A42-8DB2-51C8CFA2D499}</author>
    <author>tc={EB435671-0530-4D42-AAFE-3EAF6CABA130}</author>
    <author>tc={D8F45EE8-70D9-174D-9E7E-2F0A0D009B52}</author>
    <author>tc={153465EF-6996-2C45-964B-9D7188ABB1A7}</author>
    <author>tc={57F90D5A-3BFA-B44F-8E13-61C5D0597660}</author>
    <author>tc={55A0C2DA-7BF5-8A4B-9595-B01D2CF8F1D8}</author>
    <author>tc={CD49AA7F-672A-FD45-BB5D-46856BAA6635}</author>
    <author>tc={D75F2756-B2A7-D146-BB68-EF316A9D75BF}</author>
    <author>tc={FA1D4455-233A-7641-9B27-30DB9C9297E1}</author>
    <author>tc={41E0FC46-AC35-1348-9484-7DA417C44F0B}</author>
    <author>tc={71D093E2-52E6-F146-837B-4D1C9D88CF7C}</author>
    <author>tc={F6FD5C2F-4531-2441-9B38-59C89F7D9806}</author>
    <author>tc={4A72DF0F-CED8-1241-806D-3A8364C8C62A}</author>
    <author>tc={300CAFBE-3785-AC4D-8498-2703F51B27EF}</author>
    <author>tc={5597DD46-F859-6D4B-AE15-4867DDDCF1AD}</author>
    <author>tc={364AB68C-9413-EF49-A391-8B8E42C5119D}</author>
    <author>tc={C8FC5B50-B04E-AD48-B9CE-64AAA589D083}</author>
    <author>tc={B156B649-1114-6648-92C2-9E46772BAFF7}</author>
    <author>tc={C3078A09-0192-5349-B9E6-D93995B6E7E4}</author>
    <author>tc={4754675D-3CE4-D747-9ABD-7E1FC955DB22}</author>
    <author>tc={5817A351-FB49-0B43-975D-B7E9A4DFCDB6}</author>
    <author>tc={F70654E6-69B2-0146-ACE8-2FD8BC85FE2B}</author>
    <author>tc={5307E3FE-008B-D843-82CA-7D3F38B92389}</author>
    <author>tc={B10E2D67-AD16-FB41-95CC-E77078638DD8}</author>
    <author>tc={A97D4D62-515B-354B-8FAD-EEF964A663B8}</author>
    <author>tc={EAD4FB0E-95C4-3845-8495-75893972E3F0}</author>
    <author>tc={84A51348-7686-0545-B133-431741087CD6}</author>
    <author>tc={71CE674D-30B8-154D-BF6B-EBDE108573D9}</author>
    <author>tc={2B25E736-4792-5246-9AF1-7724B517C919}</author>
    <author>tc={A9B5C874-A730-5F4C-8062-7C94AE6E6322}</author>
    <author>tc={17AF03A3-D959-8C4A-8189-7DA742E04834}</author>
    <author>tc={56EDB957-0989-554A-8E79-4CD17C661C7F}</author>
    <author>tc={BC642564-0E16-C74E-B3B0-ABDFA68CC530}</author>
    <author>tc={9CE9DD2C-A51F-D549-AA19-183C0E99BD59}</author>
    <author>tc={0D5F7DA0-919E-3A43-882B-8F3BC3AF434F}</author>
    <author>tc={EF64F027-B172-1E4A-ADFB-D04F6191CD1E}</author>
    <author>tc={7CF437E6-58BB-7B45-9E05-B9700886D490}</author>
    <author>tc={882119B6-598A-8348-A2CB-3429414E3823}</author>
    <author>tc={24EE6AB0-1DF8-8E4F-8EA2-8322F52545DB}</author>
    <author>tc={F981F83E-D4A7-9149-B786-BC51E80768A7}</author>
    <author>tc={1CF3555C-3A75-A64F-8722-D7A63F436A55}</author>
    <author>tc={1B5B16A1-6899-BE40-9C29-011293409279}</author>
    <author>tc={09D84077-ED5E-A84C-BF89-5749082863CB}</author>
    <author>tc={3DF57DC5-3DD2-E842-91C1-EEC90A414D8C}</author>
    <author>tc={E3EDB763-8DA1-FE42-8C73-6B7479FB2051}</author>
    <author>tc={1A03C070-EA38-E842-875F-732BE43CF3E4}</author>
    <author>tc={0FC7CAF3-0FE2-4D42-ABD8-68AC28423B6C}</author>
    <author>tc={DACC6BC5-6001-C045-B0FB-534E0E5498AF}</author>
    <author>tc={008C9F39-1F9A-EB4A-96CC-91D66463FC70}</author>
    <author>tc={757F25D5-13F8-2145-8522-7ADE681155F8}</author>
    <author>tc={1A220409-2943-4641-90E7-8BD5869F5A55}</author>
    <author>tc={11072419-F81C-4A48-B2A1-EB35AC66456D}</author>
    <author>tc={C8BF4AA8-DC33-6141-833B-C9439316E3C6}</author>
    <author>tc={05EBC4CE-D960-6F45-A1D5-DA6B48B72AA7}</author>
    <author>tc={09796806-9300-C944-A066-64749D9AD84C}</author>
    <author>tc={95DA89EE-7E77-E849-B2FF-8A2D719D15A5}</author>
    <author>tc={E6FC0A6F-F197-4749-84B0-CED655D22AA7}</author>
    <author>tc={EE8D681A-C83F-DD44-8B8E-F10379B08576}</author>
    <author>tc={1E042023-AAF0-3E4F-9941-E5DECFD981BE}</author>
    <author>tc={55395458-EA28-B443-BD6A-1CA34C0AD53A}</author>
    <author>tc={1053A5A0-64D3-2949-A8B4-A9108A58A6BB}</author>
    <author>tc={37F69ADB-2942-B74B-AD92-090ED1768B9D}</author>
    <author>tc={9990E1BD-91DB-7A4D-AE24-22B407488745}</author>
    <author>tc={62BE8DED-9A66-D247-94C6-3DAE37C7B27B}</author>
    <author>tc={8EE44B82-D638-BC4A-966C-E4C169CE04C6}</author>
    <author>tc={49E2ABDB-4F5F-9349-B33E-38345E49F8FB}</author>
    <author>tc={192CDAA3-B184-F84D-8B37-61D24F6979C9}</author>
    <author>tc={26A8132A-D774-214F-9766-2199D70B43B4}</author>
    <author>tc={5636DC41-B84B-854E-8896-0A7EB07D39C5}</author>
    <author>tc={B70BBE93-46CF-6247-BF97-FCD4938D37D8}</author>
    <author>tc={3063ABB2-DD25-9D4A-AC25-7C303D226616}</author>
    <author>tc={75BE0151-D997-B74F-BBF2-A6223DD1E8CF}</author>
    <author>tc={3751632A-CFEA-D44B-8EF8-2DF25491227C}</author>
    <author>tc={3F125E27-68C9-0544-9C75-5C24E92DC307}</author>
    <author>tc={88F0CAF6-074E-0346-8913-F8E5134F0B22}</author>
    <author>tc={511F2598-3EB1-234B-9255-ACE385773F7A}</author>
    <author>tc={A7D7908C-00B3-5941-8141-9C0832253FBD}</author>
    <author>tc={C3B56A5F-33A4-9643-96CD-ACFCD2DE104A}</author>
    <author>tc={DE5096C6-EB53-9245-B7D4-07B48804B196}</author>
    <author>tc={50D37E60-2AB8-A044-B5FC-C2F689EA4327}</author>
    <author>tc={CA8F2DFA-23F1-2D45-8DF3-3CA02B651CBC}</author>
    <author>tc={1F85894D-C15E-5743-8DD6-13D55D4FF88E}</author>
    <author>tc={5BFF18DA-B2CD-BC4E-9D69-78F50892914F}</author>
    <author>tc={98629114-E562-774E-90ED-91E78F378B1D}</author>
    <author>tc={71C7B580-0DEF-B44D-AB92-859D9D0D1AF4}</author>
    <author>tc={03C2DE18-5D67-F740-95D3-48B16232606B}</author>
    <author>tc={D10E0974-D30E-4C4F-9488-10BEBBB76D26}</author>
    <author>tc={6F161FC4-C06A-F94D-9CF1-A03CCCA0715D}</author>
    <author>tc={39C50D20-0E7B-7644-9F5F-B2D47607F805}</author>
    <author>tc={564CF6A5-D8ED-E64C-BC0E-41A6917D0EED}</author>
    <author>tc={7DCCEB88-DD3D-8A4C-A388-94F2FB1C54B8}</author>
    <author>tc={3E99AF76-F899-2D4C-8B87-5C9CC2E5CCEA}</author>
    <author>tc={F86A331B-FB7D-7448-B07E-74E00A3E9E33}</author>
    <author>tc={4F75DD38-85C8-7640-8480-41E178265D00}</author>
    <author>tc={62C1D081-C135-244A-8FBA-01F448EBA3BB}</author>
    <author>tc={675304D2-E28A-FE4E-9061-3544158CD28C}</author>
    <author>tc={EBBE1F9E-4E62-2846-BB43-B1D3F6552B2E}</author>
    <author>tc={478A54F9-C687-7542-A1C8-40F65E8305A5}</author>
    <author>tc={3F26E28D-F25D-974A-886A-32D22863BD46}</author>
    <author>tc={02EA4C52-828F-5742-82E6-B0AFF0902CC9}</author>
    <author>tc={77AD46AA-9FFE-9B4C-92CF-5CEB377239D6}</author>
    <author>tc={2253F48D-7FBB-204F-A3F5-48968BD2143F}</author>
    <author>tc={71CA1C4C-3479-8849-98A5-2DB09FD20A78}</author>
    <author>tc={0E984058-49F8-1C45-BCE6-6C2FC33152D2}</author>
    <author>tc={A58F9141-E0B9-B04A-969E-147B642C3886}</author>
    <author>tc={BB780AFE-1A26-8543-AB3A-E194FAC1801F}</author>
    <author>tc={D69D1259-E344-3C49-B9CD-A3FAE090EC25}</author>
    <author>tc={3F186C97-EA16-084B-9300-BAD2683880D7}</author>
    <author>tc={98D75947-B4AE-2547-B88A-50EC0B0D856E}</author>
    <author>tc={40146245-6919-BE4E-93C1-D83E10F46900}</author>
    <author>tc={93790A6F-D4AF-F64B-875B-FBED019CC71B}</author>
    <author>tc={2FF310D3-D066-D743-A83B-31A53765BCAE}</author>
    <author>tc={66AAF016-B473-4A42-978C-4AA0BCAB1152}</author>
    <author>tc={B4DDC759-A67C-E346-96C4-B1B0E5D982E0}</author>
    <author>tc={63F6981C-E00E-464C-8F11-F3B8E33AF7D7}</author>
    <author>tc={11A4E20E-8349-4A46-9DDE-C02810076788}</author>
    <author>tc={B4E27DE2-26F0-304A-BD24-476913FAAE81}</author>
    <author>tc={1F6AFB2E-873E-C741-8485-0A7E7CD92C84}</author>
    <author>tc={9C4E9A2E-072E-CA4A-AF37-0DCAEF6E731C}</author>
    <author>tc={662921C0-D732-3948-A82F-7D370455CEA7}</author>
    <author>tc={56185A5A-2A2C-A542-B9C5-1D28C52A3FE4}</author>
    <author>tc={9C7706E8-871C-D140-B4E3-F180998A2979}</author>
    <author>tc={8A07AA10-5A08-4FC3-8F43-FC2668DE4208}</author>
    <author>tc={B9945681-B346-4760-ADF0-CE7669D75BF2}</author>
    <author>tc={21F2CB4E-FA6C-478A-B487-BCF171F07B6A}</author>
    <author>tc={9E20AF15-94AA-4C37-9DA7-EFD4C9ACDB76}</author>
    <author>tc={8C498225-ED0A-448A-A570-F5784F4357AD}</author>
    <author>tc={E03860DF-6B4C-4916-9312-C2338F9AC556}</author>
    <author>tc={2603E6C4-9F59-40B9-A197-74EDABF5E736}</author>
    <author>tc={91D9874E-EAFF-48B0-893B-127A1C593F30}</author>
    <author>tc={772AC853-98BA-49A1-A169-A43B414FCC9A}</author>
    <author>tc={C8D68D85-789D-4D40-93FF-5CFC5197F47D}</author>
    <author>tc={D3143FC6-1BC6-DD4A-8318-00222F909A74}</author>
    <author>tc={5F0A9CAA-530F-8042-BFF2-807DFF13BA3B}</author>
    <author>tc={CA0BA953-FAA8-7545-9A14-ABC43E74D819}</author>
    <author>tc={D04CB7F5-1E94-5A42-AD1F-6CC04B844685}</author>
    <author>tc={DE18B36F-9AA5-3E45-85E7-74F4E4D6559C}</author>
    <author>tc={09550F7E-F40D-7747-B0C0-F124DE59B0A5}</author>
    <author>tc={3961D1BC-F2EC-3243-B8CC-8B2C1EE5447C}</author>
    <author>tc={2C1B1A61-0256-6D4A-801C-1374ADB545B6}</author>
    <author>tc={349036DF-07B9-3847-AA45-CE4B2FCBA8D4}</author>
    <author>tc={20819A06-B387-4745-83C9-0CF2C49F0C84}</author>
    <author>tc={797DAE1A-314E-8445-BA03-D448D70130D7}</author>
    <author>tc={742F6A0E-0845-0340-857E-8BC93134FC0A}</author>
    <author>tc={BCB4D256-11A2-D743-A723-A19E3D1FA642}</author>
    <author>tc={08A34C47-F226-E549-AFB6-29F7D88EC716}</author>
    <author>tc={7DE753CA-26B4-7241-B359-0C9435C5D942}</author>
    <author>tc={97FB0332-9E48-B24B-BD2A-7BBC2ED5C0C3}</author>
    <author>tc={1F0F8FA7-4790-2F4A-B751-998141C3F3FD}</author>
    <author>tc={4285DC37-AE91-3E4E-99FC-E51ED76E9ABB}</author>
    <author>tc={5E896EF5-0FE2-F844-B6A6-16E8A01275D9}</author>
    <author>tc={FCF9AF6B-6611-5342-8A36-E5DACE2AE87C}</author>
    <author>tc={593EEE85-50F2-9343-BD31-C0FACF86ABC0}</author>
    <author>tc={151864B0-E10D-A54A-BC4B-928D996DEB5C}</author>
    <author>tc={AF203318-E54B-DC4D-B921-473A04092636}</author>
    <author>tc={CED7F61F-81E7-D046-89A9-36AF5D96BB61}</author>
    <author>tc={7A5228AB-F165-A846-A09D-D59E42C8704E}</author>
    <author>tc={8E290B13-27E4-A343-9634-8D5AD2749E4E}</author>
    <author>tc={768FC77D-453E-CB45-BAA6-AEBBE8A7426A}</author>
    <author>tc={7DDFBDAC-F1F0-8343-929B-88C34E5952A8}</author>
    <author>tc={D564CCDC-817A-2F4A-A6E7-F6940531E098}</author>
    <author>tc={1C07500E-C4FA-2F48-B122-F466D09AD91C}</author>
    <author>tc={D11F8D22-780A-DB42-97F5-5E7DFFE521CF}</author>
    <author>tc={D1B4F324-8C96-9743-9FE3-10C16CEAB5C7}</author>
    <author>tc={4A1F0A75-875C-6E41-B735-57DED9692F40}</author>
    <author>tc={EB6607A5-49D1-4742-9AE8-7B71B5FA47C4}</author>
    <author>tc={E2154AC3-1213-B54F-B4BA-0D95FC00C0D6}</author>
    <author>tc={5A0C58D2-98D7-334C-BF3A-10F24349B235}</author>
    <author>tc={FF294028-C84A-4C4D-B319-17D2AD29F841}</author>
    <author>tc={DEF8F223-93FE-BB4D-93AE-E022F59544EF}</author>
    <author>tc={DD41A13C-2CF6-D848-9F1E-A0D8F522D6BD}</author>
    <author>tc={830DB44A-E9E0-124F-B8B6-1FE4EA476B8D}</author>
    <author>tc={8C2B2D34-3731-C842-8E3E-DCF508C46FB3}</author>
    <author>tc={8F66358B-564D-3342-B4A6-76AD95134597}</author>
    <author>tc={C712F0C4-8F35-EC4A-8F06-CF23E066F1B7}</author>
    <author>tc={AB4BC6E9-5B2F-7048-8636-1DB148BDF0D4}</author>
    <author>tc={CAFC9F5A-2694-1A44-9336-D235F085AE1F}</author>
    <author>tc={F33FF826-5F5A-384D-9CC6-C0336D7A01EA}</author>
    <author>tc={4DB3BE60-AD6A-2142-B823-A68115A2D7D9}</author>
    <author>tc={75D9D4D3-2E2F-F249-8C2A-3ADFA6F15706}</author>
    <author>tc={CF88FB77-051F-6D4B-BFEE-BFEFC3885F63}</author>
    <author>tc={50173C21-30CB-DA4B-A107-F77D6EABE9E5}</author>
    <author>tc={DC672B25-B844-614F-BF6F-1C8CC3E22B88}</author>
    <author>tc={6E0F662A-2F75-FC48-BDEE-B304DC4A3CA2}</author>
    <author>tc={952F5A09-6E58-AD41-A443-41E8EB6392E2}</author>
    <author>tc={7971C4FE-7869-234E-9930-03C85695CBF5}</author>
    <author>tc={E0129DB0-E139-704F-8749-EB6C2622F46A}</author>
    <author>tc={62045F51-2BCC-BF4A-892E-8D3DAB24329B}</author>
    <author>tc={A0F9DED6-914F-EE46-B755-C4C617CFEBEC}</author>
    <author>tc={31A89A0C-B4A0-FC40-A1BD-0B6AC1EDC0D9}</author>
    <author>tc={FB1C457B-5154-5849-A30E-57FF26ADEEE2}</author>
    <author>tc={6F5DDBDD-37D0-7C45-AB8E-45D32D095672}</author>
    <author>tc={BAF5ED2F-DE71-6544-A96A-8EB68C72CEE1}</author>
    <author>tc={B48FAF34-1DD2-B64D-B54F-6E1F78D3AE3B}</author>
    <author>tc={21057C2C-F06E-C741-9663-58EF28831537}</author>
    <author>tc={D6AFFF73-6960-7E40-9089-6406064D10EF}</author>
    <author>tc={9C4B20FF-E8FF-5F4C-8479-A380C23993A5}</author>
    <author>tc={937B43A5-8701-D34F-82A8-0D098FCFDA61}</author>
    <author>tc={B4ED5347-0367-484A-A87E-0634B0A23C9F}</author>
    <author>tc={92C19AA1-5AF0-0F40-AE6B-0E10402451AE}</author>
    <author>tc={B57E7B1E-FC5D-9540-8D75-5B73F99B3A24}</author>
    <author>tc={F056A073-3F75-B542-9E1F-E5BF768CD8B2}</author>
    <author>tc={ED3A7D5E-AC19-1547-AED0-BF48520A6B9E}</author>
    <author>tc={4D241D2C-75AF-4149-8224-964C756BB525}</author>
    <author>tc={83E49A67-A5E0-FD41-8C5B-2C3228F0769A}</author>
    <author>tc={F465583A-7821-1A42-9695-60ED605464BB}</author>
    <author>tc={9CD0F6B5-F775-2645-8BC3-B160284F50BB}</author>
    <author>tc={4758E499-B618-7C4B-86CE-061DCC6D0E27}</author>
    <author>tc={136A8D44-EE27-DC48-8234-69BE31F6DF38}</author>
    <author>tc={731A83E0-4960-BA44-B94F-E71AF9AB1C6C}</author>
    <author>tc={0D5C4456-6408-D446-BC67-47372241AC08}</author>
    <author>tc={0CECF38B-A7BE-0B45-BBC6-70B07612DC1D}</author>
    <author>tc={D241ADD5-962D-E044-AB37-474BC24767D1}</author>
    <author>tc={247C1E11-BADC-764B-81DD-DBF2B9B8DA2B}</author>
    <author>tc={1A359F35-531A-A34C-953B-706035ACC51F}</author>
    <author>tc={006FC24C-B12D-A54B-AAC1-FD14E9D5E2EF}</author>
    <author>tc={4E432C77-5A0C-C247-B0DA-E29768F1EE1D}</author>
    <author>tc={CDABF6AE-86A7-5B4F-AD19-EB5DAAEA806B}</author>
    <author>tc={62BBC72D-13E9-4049-B2A0-ED89E2AAB053}</author>
    <author>tc={F47FBD30-7CF0-1148-90E7-CDB3FADD3409}</author>
    <author>tc={7512074A-2090-774D-A092-1F79C0EBD7CF}</author>
    <author>tc={E0540F3D-04EF-4146-B41D-7E9C08297EFD}</author>
    <author>tc={537C44AD-3ABE-B541-BE53-13675B27B020}</author>
    <author>tc={029527A0-A93B-7148-A581-A393F4DF323C}</author>
    <author>tc={A0214A16-0CAE-8747-A631-68F371CBAADD}</author>
    <author>tc={AF2F95CA-281C-AB4D-A77C-6BEC68CAD99E}</author>
    <author>tc={F304A754-F908-474F-8ECB-EF7D7BAE5ABD}</author>
    <author>tc={45BDFBBB-0400-B444-B7DC-F61414E8BFAF}</author>
    <author>tc={DCA75780-3A89-2648-B5BF-BC10068BF9BB}</author>
    <author>tc={29DA4B80-6F5F-AD42-8C28-CF05CB80B92A}</author>
    <author>tc={398F1EDE-25FA-6340-9898-3E3CDC01AD6D}</author>
    <author>tc={27A12810-009C-5648-859D-BFEF58619518}</author>
    <author>tc={74A99FCE-D3F0-9042-AEA8-FD5E0BABA449}</author>
    <author>tc={39A31E3F-B2E7-B44C-BDA7-E50B867CF25A}</author>
    <author>tc={E8FFF699-0CB2-3F44-9E80-7F5BD1AF9B3B}</author>
    <author>tc={9C861DB5-16D1-FB4F-9882-6D0602973BE9}</author>
    <author>tc={F214F666-C31C-0740-B305-9C426C2FC26E}</author>
    <author>tc={A307104C-F796-024B-BBD8-AAA0BF226ADC}</author>
    <author>tc={9313ECE3-D9F2-2749-A661-62D0108C9608}</author>
    <author>tc={64952974-8D0A-2E4A-8DAF-B5AFB54172EF}</author>
    <author>tc={6F655A49-6331-8848-AC90-42D02406A179}</author>
    <author>tc={F9CA6FEB-394D-5A4B-B2F6-33061DD05620}</author>
    <author>tc={C0B6FD83-AFE4-FB49-BCBD-05947FEC721B}</author>
    <author>tc={D59A8A00-6ADF-CB4E-9CD5-66B8343A6F2C}</author>
    <author>tc={9BC84D40-979A-FF43-9E47-77B5D2598210}</author>
    <author>tc={636574C2-0322-BD4C-B3D6-C3FEE7C09043}</author>
    <author>tc={4EF8B7D0-5D07-354D-B211-ACB27388D017}</author>
    <author>tc={072EBD72-1AFD-C94C-BA56-057D4C698173}</author>
    <author>tc={A3A77AD2-5CD2-4E42-9A8D-0BDEC9FCA5CC}</author>
    <author>tc={D6B474F9-01C3-9349-A25A-6117EC847228}</author>
    <author>tc={F02FFC56-45CD-B540-AA6A-3F6685BCA873}</author>
    <author>tc={DF88432B-6140-A446-AF1D-EC7B122F62F2}</author>
    <author>tc={A80821A8-6DCE-F342-B55D-270F4A1C75B9}</author>
    <author>tc={60ACF2C1-09A7-8340-A924-EF81540B7E1A}</author>
    <author>tc={9A1D4EED-BFDA-F241-BE83-8A0A1B31E627}</author>
    <author>tc={35E444D5-C937-F84C-82EB-2D7D184B621E}</author>
    <author>tc={C257620A-8CEF-5F4C-9631-5FD5EABDA334}</author>
    <author>tc={27DBD144-D238-6D45-A785-CA49520FDF68}</author>
    <author>tc={BD69EB97-161C-FC41-A47B-74A79162D252}</author>
    <author>tc={A89965DA-D293-7B49-A00A-01E63EDB1D02}</author>
    <author>tc={4208A45E-FAD6-BE4B-BDC5-357D7B7ED5A7}</author>
    <author>tc={A0DA8505-4331-744D-81AF-E9092C1E2A9A}</author>
    <author>tc={EDBBF277-016A-3142-A605-EFAF885F5F6B}</author>
    <author>tc={6E0A71D1-53FC-904F-8690-B5544DE0881A}</author>
    <author>tc={810694B9-CFFB-6A42-A8D2-53FDBC49FDB5}</author>
    <author>tc={31965189-E50B-0A4A-A91E-E99EFCDFC464}</author>
    <author>tc={BBAC7559-0959-5348-940E-B0BCE2A3E5E1}</author>
    <author>tc={70436070-C7CD-5440-B86A-C5BCAE8AAAD6}</author>
    <author>tc={ED3ACA04-8352-6C43-BDD4-6B1D2A187E14}</author>
    <author>tc={C1A8B9F9-1E24-A641-A20A-65A045500BB9}</author>
    <author>tc={CBB988AF-E4B0-F743-81A7-F71B6129074E}</author>
    <author>tc={F620D4FE-D361-FB4D-BED4-BF394B8FCB42}</author>
    <author>tc={59F8C9F0-8DED-614C-A06B-F2B8FA10A3E8}</author>
    <author>tc={2163B212-0E42-9B48-8B9E-538929D6889D}</author>
    <author>tc={A8D3F501-401C-314C-83FF-4AD66F081691}</author>
    <author>tc={3B63AE17-AC4D-0E42-8CDA-3A043472AA34}</author>
    <author>tc={C65B2113-E649-8045-8391-0956E0857EB3}</author>
    <author>tc={0423076C-1DC2-1146-AD56-05FACB838794}</author>
    <author>tc={5DD3C14C-5E53-D247-A385-D3B87685BB08}</author>
    <author>tc={D058735F-C38A-B84F-A891-F4A9B3BE165E}</author>
    <author>tc={C40C8076-0C77-0B4D-AE4F-A827405AA42A}</author>
    <author>tc={7BD14B75-5ED6-BE4F-AF0E-E869A35DBAEA}</author>
    <author>tc={CA800CA1-765D-934F-9D5C-63FCE065036E}</author>
    <author>tc={9F348F9D-5CF0-2042-B50A-F3E16FA8E131}</author>
    <author>tc={05EA9F63-D285-5E4B-91A2-C19AFCB15815}</author>
    <author>tc={2BB2F5A2-4D5C-974B-A441-57EFF229B5E0}</author>
    <author>tc={39D8ABD7-AEF3-B243-B34E-1FDCD6B0FA14}</author>
    <author>tc={D4CB33C0-BD79-1141-BDB3-01D30D15D0EF}</author>
    <author>tc={7C84F335-C50D-5347-B0F5-F1591CA85553}</author>
    <author>tc={EA2AD0BD-59CB-EB43-95E4-38EE9588B50B}</author>
    <author>tc={BCB23DFD-237A-4E4D-86CA-1C77CFDA443B}</author>
    <author>tc={279EB09E-017F-5E4C-A5E9-64212313B785}</author>
    <author>tc={596A68AB-1D55-594E-AB74-629E01318097}</author>
    <author>tc={D802DCEB-C0AF-FA48-83A3-F1B39B85B97C}</author>
    <author>tc={F4FBCC09-FDD7-F540-88BC-5AD1581B4CB9}</author>
    <author>tc={8ADEA172-BDF1-E746-BF5C-4969494F9489}</author>
    <author>tc={3A50A52D-CED1-5C41-B3F3-EAB1D7563BB1}</author>
    <author>tc={21A8F634-D35B-8A4C-8D48-88573F6C17FF}</author>
    <author>tc={6F8C5FDA-7A34-7544-9324-B7918AB0A90D}</author>
    <author>tc={84424600-1106-FF44-831F-F0FA66214FE3}</author>
    <author>tc={29708789-E740-B141-871E-23E0F4E3A30C}</author>
    <author>tc={F4B675F0-47D3-3D4D-A11C-46046EAE6D18}</author>
    <author>tc={0F5F7949-F178-BE4E-8AA2-D5ED343C7B9F}</author>
    <author>tc={428494C1-5068-E14C-97E1-F80A2E5EBFB3}</author>
    <author>tc={57BFC2DB-56B9-D949-BF6F-AA37E28FB504}</author>
    <author>tc={F33C5212-DBB7-404E-8147-A79DDA9A0A55}</author>
    <author>tc={D0A2731A-7F9B-454D-A969-B12E585A5403}</author>
    <author>tc={EFCC05B7-48FF-8149-98D7-4C19B20969DF}</author>
    <author>tc={870D6EDA-FFFA-104B-BBEB-2FD7F14A3241}</author>
    <author>tc={CE6851D0-9D32-3140-946E-92F21AD207DA}</author>
    <author>tc={9F506EC2-C191-A44F-93F1-F605BE08BFF2}</author>
    <author>tc={97FB8A4E-3336-7944-8EAB-7E5B07A0B4AA}</author>
    <author>tc={9E2D8038-A10B-574E-9719-804C11D044DE}</author>
  </authors>
  <commentList>
    <comment ref="C4" authorId="0" shapeId="0" xr:uid="{15B6F115-E9B3-4544-8665-350C9F72FFED}">
      <text>
        <t>[Threaded comment]
Your version of Excel allows you to read this threaded comment; however, any edits to it will get removed if the file is opened in a newer version of Excel. Learn more: https://go.microsoft.com/fwlink/?linkid=870924
Comment:
    Animações dos tutoriais não têm alternativa em texto ou áudio</t>
      </text>
    </comment>
    <comment ref="H4" authorId="1" shapeId="0" xr:uid="{30C9328C-EB19-E246-8670-E291FFC83D6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de Validação de Documentos “Voltar” está definido como cabeçalho, mas não parece, nem devia ser um cabeçalho </t>
      </text>
    </comment>
    <comment ref="K4" authorId="2" shapeId="0" xr:uid="{AED1CEDD-AE81-134B-81C1-C8981E6E3D1F}">
      <text>
        <t>[Threaded comment]
Your version of Excel allows you to read this threaded comment; however, any edits to it will get removed if the file is opened in a newer version of Excel. Learn more: https://go.microsoft.com/fwlink/?linkid=870924
Comment:
    Só funciona em modo portrait</t>
      </text>
    </comment>
    <comment ref="P4" authorId="3" shapeId="0" xr:uid="{DCCC3193-6E9C-6443-97EF-C65D4B1AF125}">
      <text>
        <t>[Threaded comment]
Your version of Excel allows you to read this threaded comment; however, any edits to it will get removed if the file is opened in a newer version of Excel. Learn more: https://go.microsoft.com/fwlink/?linkid=870924
Comment:
    Nem todo o texto da aplicação reage à mudança do tamanho da fonte</t>
      </text>
    </comment>
    <comment ref="AC4" authorId="4" shapeId="0" xr:uid="{2A0434AD-322E-1041-8C5B-E8AE897F5CE1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</t>
      </text>
    </comment>
    <comment ref="AE4" authorId="5" shapeId="0" xr:uid="{1D8E9E72-ED52-B248-919C-7F48CBB6F55B}">
      <text>
        <t>[Threaded comment]
Your version of Excel allows you to read this threaded comment; however, any edits to it will get removed if the file is opened in a newer version of Excel. Learn more: https://go.microsoft.com/fwlink/?linkid=870924
Comment:
    Botão que fecha o menu não tem nome que permita saber o seu propósito.</t>
      </text>
    </comment>
    <comment ref="AG4" authorId="6" shapeId="0" xr:uid="{10D3E9D0-35C3-B744-B0FC-816E2B6AF91B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das Autorizações Pendentes, o elemento que controla a ordenação não indica que é responsável por essa funcionalidade.</t>
      </text>
    </comment>
    <comment ref="AH4" authorId="7" shapeId="0" xr:uid="{249C9095-1E64-C74A-9743-C9E6E5834D82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há indicação visível de foco nas checkboxes que permitem dizer que não se quer voltar a ver os tutoriais.</t>
      </text>
    </comment>
    <comment ref="AU4" authorId="8" shapeId="0" xr:uid="{6E580003-B343-1641-9519-C8132A46CCD4}">
      <text>
        <t>[Threaded comment]
Your version of Excel allows you to read this threaded comment; however, any edits to it will get removed if the file is opened in a newer version of Excel. Learn more: https://go.microsoft.com/fwlink/?linkid=870924
Comment:
    Nos ecrãs de Autorizações e de Criação de carteira digital, o botão de atualização dos conteúdos não tem a mesma identificação apesar de realizar a mesma ação.</t>
      </text>
    </comment>
    <comment ref="AX4" authorId="9" shapeId="0" xr:uid="{3F2610B1-A7D1-CD40-9AC4-74ED696258BC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criação de carteira digital, o elemento para refrescar os documentos não tem etiqueta</t>
      </text>
    </comment>
    <comment ref="BB4" authorId="10" shapeId="0" xr:uid="{BCC378C3-75FF-024D-8F6F-95D4748513E8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existe um mecanismo para ajudar o utilizador durante o processo de autenticação</t>
      </text>
    </comment>
    <comment ref="BD4" authorId="11" shapeId="0" xr:uid="{707A7B16-C104-1641-B886-75F17126B8B4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Autorizações Pendentes, quando se muda a ordenação da lista não é anunciada a mudança do estado.</t>
      </text>
    </comment>
    <comment ref="B5" authorId="12" shapeId="0" xr:uid="{AFEE2772-FE3F-1347-92AE-7F29FA0485D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 texto alternativo da imagem no ecrã para ler o cartão navegante é o nome da imagem e não uma descrição alternativa </t>
      </text>
    </comment>
    <comment ref="H5" authorId="13" shapeId="0" xr:uid="{E7838BB1-AE69-BF42-8EE8-58393AF42875}">
      <text>
        <t>[Threaded comment]
Your version of Excel allows you to read this threaded comment; however, any edits to it will get removed if the file is opened in a newer version of Excel. Learn more: https://go.microsoft.com/fwlink/?linkid=870924
Comment:
    O botão de ativar envio de fatura por email (em diversos ecrãs) não possuem um rótulo programático (accessible name) associado</t>
      </text>
    </comment>
    <comment ref="K5" authorId="14" shapeId="0" xr:uid="{1F864248-3CBE-C340-9F2F-A1519B1388A5}">
      <text>
        <t>[Threaded comment]
Your version of Excel allows you to read this threaded comment; however, any edits to it will get removed if the file is opened in a newer version of Excel. Learn more: https://go.microsoft.com/fwlink/?linkid=870924
Comment:
    A aplicação só funciona em modo retrato</t>
      </text>
    </comment>
    <comment ref="M5" authorId="15" shapeId="0" xr:uid="{8B493130-0A3C-FD4E-8C1D-55137EA503D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Os passos do tutorial são distinguidos apenas usando cor </t>
      </text>
    </comment>
    <comment ref="O5" authorId="16" shapeId="0" xr:uid="{07DFDF71-2AD1-9E4C-AD9E-271F58F2635E}">
      <text>
        <t>[Threaded comment]
Your version of Excel allows you to read this threaded comment; however, any edits to it will get removed if the file is opened in a newer version of Excel. Learn more: https://go.microsoft.com/fwlink/?linkid=870924
Comment:
    Text de saldo de carregamento no ecrã de pagamento não tem contraste suficiente.</t>
      </text>
    </comment>
    <comment ref="AC5" authorId="17" shapeId="0" xr:uid="{0A164EF9-F01C-1F44-A38C-93627CD25304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</t>
      </text>
    </comment>
    <comment ref="AE5" authorId="18" shapeId="0" xr:uid="{FFB5BBD7-43F9-9146-A5E6-A3CEC578BEA3}">
      <text>
        <t>[Threaded comment]
Your version of Excel allows you to read this threaded comment; however, any edits to it will get removed if the file is opened in a newer version of Excel. Learn more: https://go.microsoft.com/fwlink/?linkid=870924
Comment:
    Botões para carregamento de outros títulos não comunicam programaticamente que são interativos (botões).</t>
      </text>
    </comment>
    <comment ref="BA5" authorId="19" shapeId="0" xr:uid="{5B18644D-D5CC-D647-AF49-7B4E6A10CE0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 cada carregamento, caso o utilizador selecione envio de fatura, o email deve ser novamente fornecido. </t>
      </text>
    </comment>
    <comment ref="BD5" authorId="20" shapeId="0" xr:uid="{EAB0D77C-5990-D44E-A8E3-166B5682D406}">
      <text>
        <t>[Threaded comment]
Your version of Excel allows you to read this threaded comment; however, any edits to it will get removed if the file is opened in a newer version of Excel. Learn more: https://go.microsoft.com/fwlink/?linkid=870924
Comment:
    Ao realizar a leitura do cartão, a mudança do estado da mensagem não é anunciada.</t>
      </text>
    </comment>
    <comment ref="H6" authorId="21" shapeId="0" xr:uid="{F8DB34B8-703C-9946-8B03-757950741AB3}">
      <text>
        <t>[Threaded comment]
Your version of Excel allows you to read this threaded comment; however, any edits to it will get removed if the file is opened in a newer version of Excel. Learn more: https://go.microsoft.com/fwlink/?linkid=870924
Comment:
    Ao preencher um formulário de medições, quando num campo se passa de um valor válido para um valor inválido, o texto não é lido pelo TalkBack</t>
      </text>
    </comment>
    <comment ref="K6" authorId="22" shapeId="0" xr:uid="{61D113C1-A654-6A44-B0E6-A8442A8B57E2}">
      <text>
        <t>[Threaded comment]
Your version of Excel allows you to read this threaded comment; however, any edits to it will get removed if the file is opened in a newer version of Excel. Learn more: https://go.microsoft.com/fwlink/?linkid=870924
Comment:
    Depois de rodar a orientação, o cabeçalho ocupa praticamente todo o ecrã tornando impossível perceber o resto do conteúdo</t>
      </text>
    </comment>
    <comment ref="M6" authorId="23" shapeId="0" xr:uid="{90CD381A-D7BA-D84B-998C-569C9C2B5633}">
      <text>
        <t>[Threaded comment]
Your version of Excel allows you to read this threaded comment; however, any edits to it will get removed if the file is opened in a newer version of Excel. Learn more: https://go.microsoft.com/fwlink/?linkid=870924
Comment:
    Nos ecrã de introdução de medições o estado do botão Adicionar é mostrado apenas pela sua cor</t>
      </text>
    </comment>
    <comment ref="O6" authorId="24" shapeId="0" xr:uid="{46E6D05A-35FA-4C41-AD86-608C143207A1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Contraste do texto das mensagens de erro nos formulários de adição de medidas é insuficiente</t>
      </text>
    </comment>
    <comment ref="P6" authorId="25" shapeId="0" xr:uid="{213E3E55-B510-0F43-B218-8203E8DE030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“A minha saúde” os cartões com as receitas e os exames deixam de ser legíveis quando se aumenta o tamanho da fonte.</t>
      </text>
    </comment>
    <comment ref="R6" authorId="26" shapeId="0" xr:uid="{BD21E3A1-2A20-1D47-82CB-030AF12860F7}">
      <text>
        <t>[Threaded comment]
Your version of Excel allows you to read this threaded comment; however, any edits to it will get removed if the file is opened in a newer version of Excel. Learn more: https://go.microsoft.com/fwlink/?linkid=870924
Comment:
    Ao aumentar o tamanho de todos os elementos do ecrã para o máximo metade do texto nos cartões do ecrã “Medições” deixa de ser visível</t>
      </text>
    </comment>
    <comment ref="S6" authorId="27" shapeId="0" xr:uid="{E772E987-FEF5-5B44-B0AE-B30FD7A15D11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baixas médicas, o ícone (e o texto) que indicam que não existem baixas médicas não têm contraste suficiente</t>
      </text>
    </comment>
    <comment ref="V6" authorId="28" shapeId="0" xr:uid="{3FBBA489-B5F2-E840-A3BB-F6C3C40DF902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aceder à maioria das funcionalidades usando o teclado</t>
      </text>
    </comment>
    <comment ref="AC6" authorId="29" shapeId="0" xr:uid="{E9D09381-567B-D545-A058-4FA18760938B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</t>
      </text>
    </comment>
    <comment ref="AF6" authorId="30" shapeId="0" xr:uid="{BF5AEFD5-A4A8-244F-ACFC-5437DC632D24}">
      <text>
        <t>[Threaded comment]
Your version of Excel allows you to read this threaded comment; however, any edits to it will get removed if the file is opened in a newer version of Excel. Learn more: https://go.microsoft.com/fwlink/?linkid=870924
Comment:
    Só há uma maneira de aceder a cada ecrã</t>
      </text>
    </comment>
    <comment ref="AS6" authorId="31" shapeId="0" xr:uid="{AF11C69C-AB45-5A49-8DF2-182F1BA720D4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adição de medição de glicémia, quando se introduz usando um teclado externo um valor que passa a válido no campo da glicémia, o foco muda para o primeiro elemento do ecrã</t>
      </text>
    </comment>
    <comment ref="AZ6" authorId="32" shapeId="0" xr:uid="{1398FA87-2365-2549-9007-08909A3FA44F}">
      <text>
        <t>[Threaded comment]
Your version of Excel allows you to read this threaded comment; however, any edits to it will get removed if the file is opened in a newer version of Excel. Learn more: https://go.microsoft.com/fwlink/?linkid=870924
Comment:
    Depois de pressionar o botão adicionar para adicionar uma medição não é pedido para confirmar se os valores estão corretos, nem é possível apagar ou editar uma medição inserida.</t>
      </text>
    </comment>
    <comment ref="BB6" authorId="33" shapeId="0" xr:uid="{2DF9C2FE-3E8C-F743-ACE4-101A405A30AF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existe um mecanismo para ajudar o utilizador durante o processo de autenticação</t>
      </text>
    </comment>
    <comment ref="A7" authorId="34" shapeId="0" xr:uid="{D1DDF5B3-88E1-8842-9495-9067CF609EB8}">
      <text>
        <t>[Threaded comment]
Your version of Excel allows you to read this threaded comment; however, any edits to it will get removed if the file is opened in a newer version of Excel. Learn more: https://go.microsoft.com/fwlink/?linkid=870924
Comment:
    Avaliados apenas ecrãs de autenticação, abertura de conta e informações</t>
      </text>
    </comment>
    <comment ref="B7" authorId="35" shapeId="0" xr:uid="{A2A5214A-34B6-A247-8AFA-E8445470D01F}">
      <text>
        <t>[Threaded comment]
Your version of Excel allows you to read this threaded comment; however, any edits to it will get removed if the file is opened in a newer version of Excel. Learn more: https://go.microsoft.com/fwlink/?linkid=870924
Comment:
    O código do QR code gerado para adesão de universitários não é lido corretamente pelo TalkBack</t>
      </text>
    </comment>
    <comment ref="H7" authorId="36" shapeId="0" xr:uid="{6D0089D3-8E50-5D4E-824C-8C9161A27304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“Nova época universitária” as etiquetas dos campos do formulário não são lidas pelo TalkBack</t>
      </text>
    </comment>
    <comment ref="K7" authorId="37" shapeId="0" xr:uid="{6E3CEE7B-913C-D244-A55E-696CB0E33A68}">
      <text>
        <t>[Threaded comment]
Your version of Excel allows you to read this threaded comment; however, any edits to it will get removed if the file is opened in a newer version of Excel. Learn more: https://go.microsoft.com/fwlink/?linkid=870924
Comment:
    A aplicação só funciona em modo retrato</t>
      </text>
    </comment>
    <comment ref="M7" authorId="38" shapeId="0" xr:uid="{22144E34-67DF-3449-ACC8-82F5E18C21A3}">
      <text>
        <t>[Threaded comment]
Your version of Excel allows you to read this threaded comment; however, any edits to it will get removed if the file is opened in a newer version of Excel. Learn more: https://go.microsoft.com/fwlink/?linkid=870924
Comment:
    Indicação de erro no número de contribuinte é apresentada apenas recorrendo à cor do bordo do campo de edição</t>
      </text>
    </comment>
    <comment ref="N7" authorId="39" shapeId="0" xr:uid="{36C459CA-8A52-2F4A-B01E-168066AA754E}">
      <text>
        <t>[Threaded comment]
Your version of Excel allows you to read this threaded comment; however, any edits to it will get removed if the file is opened in a newer version of Excel. Learn more: https://go.microsoft.com/fwlink/?linkid=870924
Comment:
    Na recuperação do acesso o texto é lido em voz alta sem que o mecanismo para o interromper esteja nos primeiros 3 elementos a que o utilizador tem acesso por o foco ser movido para o campo de edição</t>
      </text>
    </comment>
    <comment ref="O7" authorId="40" shapeId="0" xr:uid="{E50F0F71-BADC-994C-A0AF-8FA6C8EFC78F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adesão, o texto informativo relativo ao número de telemóvel não tem contraste suficiente.</t>
      </text>
    </comment>
    <comment ref="S7" authorId="41" shapeId="0" xr:uid="{B8391E0A-84D1-3B4B-B978-7DCC94E9BD41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recuperação das credenciais, os ícones no topo não têm contraste suficiente.</t>
      </text>
    </comment>
    <comment ref="V7" authorId="42" shapeId="0" xr:uid="{36D793F0-6C62-7E47-9069-A6813972F2A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“Cartão Caixa Break” não é possível aceder ao botão “Associar cartão” através do teclado </t>
      </text>
    </comment>
    <comment ref="AC7" authorId="43" shapeId="0" xr:uid="{B91998C7-A74B-1A40-AC8F-1299882C51AF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</t>
      </text>
    </comment>
    <comment ref="AF7" authorId="44" shapeId="0" xr:uid="{8FB28A21-438D-3E48-BF4A-E075FBEE889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Só há uma maneira de aceder a cada ecrã </t>
      </text>
    </comment>
    <comment ref="AH7" authorId="45" shapeId="0" xr:uid="{98F2E5CB-3106-0548-B2C6-DE80C3EE983B}">
      <text>
        <t>[Threaded comment]
Your version of Excel allows you to read this threaded comment; however, any edits to it will get removed if the file is opened in a newer version of Excel. Learn more: https://go.microsoft.com/fwlink/?linkid=870924
Comment:
    Foco não é visível nos botões para inserir o Código Caixadirecta</t>
      </text>
    </comment>
    <comment ref="AL7" authorId="46" shapeId="0" xr:uid="{0C74D42D-8512-534B-A34F-BBC1EC52750A}">
      <text>
        <t>[Threaded comment]
Your version of Excel allows you to read this threaded comment; however, any edits to it will get removed if the file is opened in a newer version of Excel. Learn more: https://go.microsoft.com/fwlink/?linkid=870924
Comment:
    Nos vários formulários, a etiqueta textual não corresponde ao nome acessível</t>
      </text>
    </comment>
    <comment ref="AW7" authorId="47" shapeId="0" xr:uid="{F45DA3F6-813B-2848-994E-ABF68357611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Na adesão de estudantes universitários, quando o número de contribuinte é inválido o erro não é apresentado textualmente (apenas o campo do formulário fica destacado a vermelho)
</t>
      </text>
    </comment>
    <comment ref="AY7" authorId="48" shapeId="0" xr:uid="{7D45FEEE-0EB0-234A-B6AF-2EA3329C0845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são dadas indicações de como corrigir os erros.</t>
      </text>
    </comment>
    <comment ref="BB7" authorId="49" shapeId="0" xr:uid="{59D23231-2A4A-BA46-B7A1-EC7F2AB38303}">
      <text>
        <t>[Threaded comment]
Your version of Excel allows you to read this threaded comment; however, any edits to it will get removed if the file is opened in a newer version of Excel. Learn more: https://go.microsoft.com/fwlink/?linkid=870924
Comment:
    Autenticação não tem mecanismo de ajuda</t>
      </text>
    </comment>
    <comment ref="BD7" authorId="50" shapeId="0" xr:uid="{312EA38B-749B-844D-8F85-F87A2F8C654C}">
      <text>
        <t>[Threaded comment]
Your version of Excel allows you to read this threaded comment; however, any edits to it will get removed if the file is opened in a newer version of Excel. Learn more: https://go.microsoft.com/fwlink/?linkid=870924
Comment:
    Na adesão, o estado da aceitação das condições do RGPD não é anunciado quando se ativa o botão para aceitar as condições</t>
      </text>
    </comment>
    <comment ref="A8" authorId="51" shapeId="0" xr:uid="{91F7B192-F6B9-0D40-A50D-684F6B175FCC}">
      <text>
        <t>[Threaded comment]
Your version of Excel allows you to read this threaded comment; however, any edits to it will get removed if the file is opened in a newer version of Excel. Learn more: https://go.microsoft.com/fwlink/?linkid=870924
Comment:
    Avaliados apenas os ecrãs de adesão e adição de cartão</t>
      </text>
    </comment>
    <comment ref="B8" authorId="52" shapeId="0" xr:uid="{04CD2442-D469-6D4B-A9D0-A5B07924A5D4}">
      <text>
        <t>[Threaded comment]
Your version of Excel allows you to read this threaded comment; however, any edits to it will get removed if the file is opened in a newer version of Excel. Learn more: https://go.microsoft.com/fwlink/?linkid=870924
Comment:
    As imagens dos cartões de débito ou crédito que são admitidos na aplicação não são lidas pelo TalkBack</t>
      </text>
    </comment>
    <comment ref="H8" authorId="53" shapeId="0" xr:uid="{232E49C6-E64A-EF4C-B1B1-ADC2F4DD4DE6}">
      <text>
        <t>[Threaded comment]
Your version of Excel allows you to read this threaded comment; however, any edits to it will get removed if the file is opened in a newer version of Excel. Learn more: https://go.microsoft.com/fwlink/?linkid=870924
Comment:
    Botão para retornar para o passo anterior não tem nome acessível</t>
      </text>
    </comment>
    <comment ref="K8" authorId="54" shapeId="0" xr:uid="{E9B4D7A4-737D-9B47-9F58-6F4E53A7CA43}">
      <text>
        <t>[Threaded comment]
Your version of Excel allows you to read this threaded comment; however, any edits to it will get removed if the file is opened in a newer version of Excel. Learn more: https://go.microsoft.com/fwlink/?linkid=870924
Comment:
    A aplicação só funciona em modo retrato</t>
      </text>
    </comment>
    <comment ref="O8" authorId="55" shapeId="0" xr:uid="{3395857F-9D56-0840-AA13-47F119DA9EE5}">
      <text>
        <t>[Threaded comment]
Your version of Excel allows you to read this threaded comment; however, any edits to it will get removed if the file is opened in a newer version of Excel. Learn more: https://go.microsoft.com/fwlink/?linkid=870924
Comment:
    O contraste dos placeholders para a validade do cartão é insuficiente</t>
      </text>
    </comment>
    <comment ref="P8" authorId="56" shapeId="0" xr:uid="{7589F01F-669C-C849-B277-96D1B651E58D}">
      <text>
        <t>[Threaded comment]
Your version of Excel allows you to read this threaded comment; however, any edits to it will get removed if the file is opened in a newer version of Excel. Learn more: https://go.microsoft.com/fwlink/?linkid=870924
Comment:
    Ao aumentar o tamanho do texto alguns placeholders são cortados</t>
      </text>
    </comment>
    <comment ref="V8" authorId="57" shapeId="0" xr:uid="{A181E5B8-82B1-DE4E-9911-AFB0E5231B2A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inicial de inserção do número de telemóvel não é possível aceder ao selector do país usando o teclado</t>
      </text>
    </comment>
    <comment ref="AC8" authorId="58" shapeId="0" xr:uid="{DE7BFA89-C4CD-7747-8558-56DC80DD2011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 inicial não tem título definido</t>
      </text>
    </comment>
    <comment ref="AL8" authorId="59" shapeId="0" xr:uid="{D16085EC-121A-4E40-B67B-F0943A8DDF4A}">
      <text>
        <t>[Threaded comment]
Your version of Excel allows you to read this threaded comment; however, any edits to it will get removed if the file is opened in a newer version of Excel. Learn more: https://go.microsoft.com/fwlink/?linkid=870924
Comment:
    O nome acessível do botão FECHAR é F E C H A R em vez da palavra fechar</t>
      </text>
    </comment>
    <comment ref="BA8" authorId="60" shapeId="0" xr:uid="{54693D35-D995-864E-B671-C5BA62517B3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 número de telefone que é introduzido no ecrã inicial tem de voltar a ser introduzido quando se pretende validar um cartão </t>
      </text>
    </comment>
    <comment ref="BD8" authorId="61" shapeId="0" xr:uid="{B83D568E-EAA3-964D-98F9-B914C5BA9321}">
      <text>
        <t>[Threaded comment]
Your version of Excel allows you to read this threaded comment; however, any edits to it will get removed if the file is opened in a newer version of Excel. Learn more: https://go.microsoft.com/fwlink/?linkid=870924
Comment:
    Quando se insere um número de cartão de crédito parcial e se muda para o campo de validade do cartão, a mensagem de erro que aparece não é anunciada</t>
      </text>
    </comment>
    <comment ref="B9" authorId="62" shapeId="0" xr:uid="{BA34B72C-8EAC-2E46-8DA9-9C9EC9C1D588}">
      <text>
        <t>[Threaded comment]
Your version of Excel allows you to read this threaded comment; however, any edits to it will get removed if the file is opened in a newer version of Excel. Learn more: https://go.microsoft.com/fwlink/?linkid=870924
Comment:
    Imagem do botão para descarregar PDF não tem texto alternativo</t>
      </text>
    </comment>
    <comment ref="H9" authorId="63" shapeId="0" xr:uid="{67BBC8F5-45E6-E34E-B29F-491F5FCA7085}">
      <text>
        <t>[Threaded comment]
Your version of Excel allows you to read this threaded comment; however, any edits to it will get removed if the file is opened in a newer version of Excel. Learn more: https://go.microsoft.com/fwlink/?linkid=870924
Comment:
    Botões no ecrã do comprovativo de entrega não têm etiqueta lida programaticamente</t>
      </text>
    </comment>
    <comment ref="K9" authorId="64" shapeId="0" xr:uid="{7990AC54-CC5A-884A-9CE9-2977B62861C6}">
      <text>
        <t>[Threaded comment]
Your version of Excel allows you to read this threaded comment; however, any edits to it will get removed if the file is opened in a newer version of Excel. Learn more: https://go.microsoft.com/fwlink/?linkid=870924
Comment:
    Aplicação só funciona em modo retrato</t>
      </text>
    </comment>
    <comment ref="O9" authorId="65" shapeId="0" xr:uid="{30A28B71-0FAD-634D-8F23-3012464EA6CD}">
      <text>
        <t>[Threaded comment]
Your version of Excel allows you to read this threaded comment; however, any edits to it will get removed if the file is opened in a newer version of Excel. Learn more: https://go.microsoft.com/fwlink/?linkid=870924
Comment:
    Etiquetas dos campos de autenticação não têm contraste suficiente</t>
      </text>
    </comment>
    <comment ref="S9" authorId="66" shapeId="0" xr:uid="{7A431B26-B326-8743-AB71-806DC9F1228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Diferença de contraste entre botão de entrar ativo e inativo é insuficiente. </t>
      </text>
    </comment>
    <comment ref="V9" authorId="67" shapeId="0" xr:uid="{A801BA07-42C7-5546-BF9C-5B7748621017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aceder à maioria das funcionalidades com o teclado.</t>
      </text>
    </comment>
    <comment ref="AD9" authorId="68" shapeId="0" xr:uid="{B68AEC10-F882-C34C-AA08-BC226A353184}">
      <text>
        <t>[Threaded comment]
Your version of Excel allows you to read this threaded comment; however, any edits to it will get removed if the file is opened in a newer version of Excel. Learn more: https://go.microsoft.com/fwlink/?linkid=870924
Comment:
    A ordem de leitura dos dados dos titulares da declaração não faz sentido. Primeiro são lidos os nomes, depois os NIFs e depois os sujeitos passivos A e B.</t>
      </text>
    </comment>
    <comment ref="AL9" authorId="69" shapeId="0" xr:uid="{C488EE0D-56EF-324D-9C29-480FBF49F71C}">
      <text>
        <t>[Threaded comment]
Your version of Excel allows you to read this threaded comment; however, any edits to it will get removed if the file is opened in a newer version of Excel. Learn more: https://go.microsoft.com/fwlink/?linkid=870924
Comment:
    A indicação “*Senha do Portal das Finanças” não faz parte do nome ou descrições acessíveis do campo “Senha de Acesso”</t>
      </text>
    </comment>
    <comment ref="BB9" authorId="70" shapeId="0" xr:uid="{651B9741-134A-BE46-89B8-8CBCDBE16517}">
      <text>
        <t>[Threaded comment]
Your version of Excel allows you to read this threaded comment; however, any edits to it will get removed if the file is opened in a newer version of Excel. Learn more: https://go.microsoft.com/fwlink/?linkid=870924
Comment:
    Autenticação não tem mecanismos de ajuda</t>
      </text>
    </comment>
    <comment ref="BE9" authorId="71" shapeId="0" xr:uid="{97194FDE-DA0A-F74D-AB4D-5998EDE8AE18}">
      <text>
        <t>[Threaded comment]
Your version of Excel allows you to read this threaded comment; however, any edits to it will get removed if the file is opened in a newer version of Excel. Learn more: https://go.microsoft.com/fwlink/?linkid=870924
Comment:
    Mensagem de erro na autenticação não é anunciada pelo TalkBack</t>
      </text>
    </comment>
    <comment ref="B10" authorId="72" shapeId="0" xr:uid="{96AE87F3-0437-D448-8615-8DA4266BB521}">
      <text>
        <t>[Threaded comment]
Your version of Excel allows you to read this threaded comment; however, any edits to it will get removed if the file is opened in a newer version of Excel. Learn more: https://go.microsoft.com/fwlink/?linkid=870924
Comment:
    Ícones de notificações e perfil não têm texto alternativo</t>
      </text>
    </comment>
    <comment ref="H10" authorId="73" shapeId="0" xr:uid="{05F6CB23-A1B2-314A-B881-2D9EB1C70AAE}">
      <text>
        <t>[Threaded comment]
Your version of Excel allows you to read this threaded comment; however, any edits to it will get removed if the file is opened in a newer version of Excel. Learn more: https://go.microsoft.com/fwlink/?linkid=870924
Comment:
    Na seleção de faturas para classificação, o estado da fatura estar selecionada ou não, não é transmitida pelo TalkBack.</t>
      </text>
    </comment>
    <comment ref="I10" authorId="74" shapeId="0" xr:uid="{48593AED-A924-344A-8860-C2664B5B5FB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Os detalhes de fatura são lidos por uma ordem que não faz sentido. </t>
      </text>
    </comment>
    <comment ref="K10" authorId="75" shapeId="0" xr:uid="{DCA15145-2B84-B446-A3A3-F13746B9432F}">
      <text>
        <t>[Threaded comment]
Your version of Excel allows you to read this threaded comment; however, any edits to it will get removed if the file is opened in a newer version of Excel. Learn more: https://go.microsoft.com/fwlink/?linkid=870924
Comment:
    A aplicação apenas funciona em modo retrato</t>
      </text>
    </comment>
    <comment ref="L10" authorId="76" shapeId="0" xr:uid="{28350E75-539C-6C47-BCAF-1F4D5537ED5F}">
      <text>
        <t>[Threaded comment]
Your version of Excel allows you to read this threaded comment; however, any edits to it will get removed if the file is opened in a newer version of Excel. Learn more: https://go.microsoft.com/fwlink/?linkid=870924
Comment:
    Campos que pedem o nome não oferecem auto-preenchimento</t>
      </text>
    </comment>
    <comment ref="O10" authorId="77" shapeId="0" xr:uid="{14699DD4-B613-9E45-ACFC-2CA76F5263CA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Contraste de vários placeholders em campos de edição é insuficiente</t>
      </text>
    </comment>
    <comment ref="S10" authorId="78" shapeId="0" xr:uid="{CBEBF1B0-0929-9F42-AE03-07A7552A5255}">
      <text>
        <t>[Threaded comment]
Your version of Excel allows you to read this threaded comment; however, any edits to it will get removed if the file is opened in a newer version of Excel. Learn more: https://go.microsoft.com/fwlink/?linkid=870924
Comment:
    Os ícones usados para identificar a atividade não têm contraste suficietne</t>
      </text>
    </comment>
    <comment ref="V10" authorId="79" shapeId="0" xr:uid="{45180C83-D784-A04F-A394-05935B97C6F3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escolher a língua da aplicação usando o teclado</t>
      </text>
    </comment>
    <comment ref="AB10" authorId="80" shapeId="0" xr:uid="{6A9823E3-D827-9240-BCDB-2331F4785327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existe um mecanismo para saltar por cima do menu de navegação</t>
      </text>
    </comment>
    <comment ref="AH10" authorId="81" shapeId="0" xr:uid="{F86894C7-8C45-E94D-B8BE-14C15A6CB2B9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autenticação, nem o toggle nem o botão têm foco visível</t>
      </text>
    </comment>
    <comment ref="AI10" authorId="82" shapeId="0" xr:uid="{FE7C9FA7-5AC6-6446-861C-6B430825F657}">
      <text>
        <t>[Threaded comment]
Your version of Excel allows you to read this threaded comment; however, any edits to it will get removed if the file is opened in a newer version of Excel. Learn more: https://go.microsoft.com/fwlink/?linkid=870924
Comment:
    Ao abrir a tab Atividade, é possível ter foco com o TalkBack nos elementos que estão por debaixo da tab aberta</t>
      </text>
    </comment>
    <comment ref="AL10" authorId="83" shapeId="0" xr:uid="{72E47E8D-09F5-8046-89AE-97A4B0951879}">
      <text>
        <t>[Threaded comment]
Your version of Excel allows you to read this threaded comment; however, any edits to it will get removed if the file is opened in a newer version of Excel. Learn more: https://go.microsoft.com/fwlink/?linkid=870924
Comment:
    Botão “+” existente em vários ecrãs não tem etiqueta</t>
      </text>
    </comment>
    <comment ref="BB10" authorId="84" shapeId="0" xr:uid="{D4D5B64A-434D-EA49-96F9-5EEF18D391D9}">
      <text>
        <t>[Threaded comment]
Your version of Excel allows you to read this threaded comment; however, any edits to it will get removed if the file is opened in a newer version of Excel. Learn more: https://go.microsoft.com/fwlink/?linkid=870924
Comment:
    Autenticação não tem mecanismos de ajuda</t>
      </text>
    </comment>
    <comment ref="BD10" authorId="85" shapeId="0" xr:uid="{E89CA45C-6BA9-C141-A11D-DE5360897FB7}">
      <text>
        <t>[Threaded comment]
Your version of Excel allows you to read this threaded comment; however, any edits to it will get removed if the file is opened in a newer version of Excel. Learn more: https://go.microsoft.com/fwlink/?linkid=870924
Comment:
    Vários campos de edição não têm a etiqueta no nome acessível</t>
      </text>
    </comment>
    <comment ref="H11" authorId="86" shapeId="0" xr:uid="{BDF1FBE4-F197-064F-B154-D722C8D2183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de criação de conta, a checkbox para aceitar os termos e condições não está associada programaticamente à etiqueta </t>
      </text>
    </comment>
    <comment ref="I11" authorId="87" shapeId="0" xr:uid="{75BF0A42-2B09-DC44-B45E-11768E4A058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de autenticação o botão “Esqueci-me da password” é lido antes do campo de edição “Password” ao contrário do que é apresentado visivelmente </t>
      </text>
    </comment>
    <comment ref="K11" authorId="88" shapeId="0" xr:uid="{DF149BD4-BEC0-FE46-84F2-6AA92686DCEC}">
      <text>
        <t>[Threaded comment]
Your version of Excel allows you to read this threaded comment; however, any edits to it will get removed if the file is opened in a newer version of Excel. Learn more: https://go.microsoft.com/fwlink/?linkid=870924
Comment:
    A aplicação apenas funciona em modo retrato</t>
      </text>
    </comment>
    <comment ref="O11" authorId="89" shapeId="0" xr:uid="{ACE6E4AB-A217-2840-B2F8-53978540129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 etiquetas dos campos de edição têm contraste insuficiente </t>
      </text>
    </comment>
    <comment ref="P11" authorId="90" shapeId="0" xr:uid="{A4B458BA-8610-E548-9205-C504DB030DD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Ao aumentar o tamanho da fonte deixa de ser perceptível o campo do indicativo do país na criação de conta </t>
      </text>
    </comment>
    <comment ref="V11" authorId="91" shapeId="0" xr:uid="{9C139C91-D5B6-7E4F-892F-D4FFE0F22DC7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aceder ao botão de voltar atrás usando o teclado no ecrã de leitura de cartão</t>
      </text>
    </comment>
    <comment ref="W11" authorId="92" shapeId="0" xr:uid="{5ED1609B-0620-5046-A91B-191F3E6F6ECE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sair do ecrã de leitura de cartões usando o teclado</t>
      </text>
    </comment>
    <comment ref="AC11" authorId="93" shapeId="0" xr:uid="{F8ACE809-4820-3942-9343-A34403C1BCBA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</t>
      </text>
    </comment>
    <comment ref="AL11" authorId="94" shapeId="0" xr:uid="{CDB3889B-2A5E-6247-A443-06BFD393620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 nome do botão de Login não inclui o texto Login que é visível na etiqueta do botão </t>
      </text>
    </comment>
    <comment ref="AX11" authorId="95" shapeId="0" xr:uid="{3573A858-11AC-E744-B5C7-9F5D5A4C3CD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de autenticação o primeiro campo não tem etiqueta </t>
      </text>
    </comment>
    <comment ref="BB11" authorId="96" shapeId="0" xr:uid="{3A0E3243-A33F-4446-8E8D-E9AC5E319C5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 criação de conta exige passar um CAPTCHA puramente visual </t>
      </text>
    </comment>
    <comment ref="BD11" authorId="97" shapeId="0" xr:uid="{586DB1AD-AF42-3B46-9AF6-9B9C2AEB454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Botão para leitura de cartão não tem nome acessível </t>
      </text>
    </comment>
    <comment ref="BE11" authorId="98" shapeId="0" xr:uid="{C80B8868-056C-034C-A7C3-CD8B379A0001}">
      <text>
        <t>[Threaded comment]
Your version of Excel allows you to read this threaded comment; however, any edits to it will get removed if the file is opened in a newer version of Excel. Learn more: https://go.microsoft.com/fwlink/?linkid=870924
Comment:
    As mensagens de erro não são anunciadas pelo TalkBack</t>
      </text>
    </comment>
    <comment ref="B12" authorId="99" shapeId="0" xr:uid="{1B3EFA88-6449-0743-9E6C-051331DD9D0C}">
      <text>
        <t>[Threaded comment]
Your version of Excel allows you to read this threaded comment; however, any edits to it will get removed if the file is opened in a newer version of Excel. Learn more: https://go.microsoft.com/fwlink/?linkid=870924
Comment:
    Vários botões com seta para a direita ou com cruz não têm texto alternativo</t>
      </text>
    </comment>
    <comment ref="H12" authorId="100" shapeId="0" xr:uid="{E9FE5321-89C6-2A42-8DB2-51C8CFA2D49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Cabeçalhos não são anunciados como tal </t>
      </text>
    </comment>
    <comment ref="K12" authorId="101" shapeId="0" xr:uid="{EB435671-0530-4D42-AAFE-3EAF6CABA130}">
      <text>
        <t>[Threaded comment]
Your version of Excel allows you to read this threaded comment; however, any edits to it will get removed if the file is opened in a newer version of Excel. Learn more: https://go.microsoft.com/fwlink/?linkid=870924
Comment:
    A aplicação apenas funciona em modo retrato</t>
      </text>
    </comment>
    <comment ref="L12" authorId="102" shapeId="0" xr:uid="{D8F45EE8-70D9-174D-9E7E-2F0A0D009B52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autenticação o campo email não é identificado como tal programaticamente</t>
      </text>
    </comment>
    <comment ref="O12" authorId="103" shapeId="0" xr:uid="{153465EF-6996-2C45-964B-9D7188ABB1A7}">
      <text>
        <t>[Threaded comment]
Your version of Excel allows you to read this threaded comment; however, any edits to it will get removed if the file is opened in a newer version of Excel. Learn more: https://go.microsoft.com/fwlink/?linkid=870924
Comment:
    Nos ecrãs de reserva de bilhetes, o contraste do texto que indica o passo do processo em que nos encontramos é insuficiente.</t>
      </text>
    </comment>
    <comment ref="P12" authorId="104" shapeId="0" xr:uid="{57F90D5A-3BFA-B44F-8E13-61C5D059766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início de sessão parte do texto deixa de ser visível quando se aumenta o tamanho do texto</t>
      </text>
    </comment>
    <comment ref="V12" authorId="105" shapeId="0" xr:uid="{55A0C2DA-7BF5-8A4B-9595-B01D2CF8F1D8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reserva de viagem não é possível aceder à seleção de origem e destino através do teclado</t>
      </text>
    </comment>
    <comment ref="AC12" authorId="106" shapeId="0" xr:uid="{CD49AA7F-672A-FD45-BB5D-46856BAA6635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</t>
      </text>
    </comment>
    <comment ref="AH12" authorId="107" shapeId="0" xr:uid="{D75F2756-B2A7-D146-BB68-EF316A9D75BF}">
      <text>
        <t>[Threaded comment]
Your version of Excel allows you to read this threaded comment; however, any edits to it will get removed if the file is opened in a newer version of Excel. Learn more: https://go.microsoft.com/fwlink/?linkid=870924
Comment:
    Foco não é visível em muitos dos elementos da maioria dos ecrãs</t>
      </text>
    </comment>
    <comment ref="AL12" authorId="108" shapeId="0" xr:uid="{FA1D4455-233A-7641-9B27-30DB9C9297E1}">
      <text>
        <t>[Threaded comment]
Your version of Excel allows you to read this threaded comment; however, any edits to it will get removed if the file is opened in a newer version of Excel. Learn more: https://go.microsoft.com/fwlink/?linkid=870924
Comment:
    O nome acessível dos campos do formulário de autenticação não inclui o texto das etiquetas</t>
      </text>
    </comment>
    <comment ref="AO12" authorId="109" shapeId="0" xr:uid="{41E0FC46-AC35-1348-9484-7DA417C44F0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Na seleção do país do utilizador o botão para cancelar e fechar a janela tem tamanho inferior a 24x24 </t>
      </text>
    </comment>
    <comment ref="AX12" authorId="110" shapeId="0" xr:uid="{71D093E2-52E6-F146-837B-4D1C9D88CF7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Não é indicado o formato do código de reserva
Reply:
    Campos obrigatórios não são assinalados como tal na etiqueta </t>
      </text>
    </comment>
    <comment ref="AY12" authorId="111" shapeId="0" xr:uid="{F6FD5C2F-4531-2441-9B38-59C89F7D9806}">
      <text>
        <t>[Threaded comment]
Your version of Excel allows you to read this threaded comment; however, any edits to it will get removed if the file is opened in a newer version of Excel. Learn more: https://go.microsoft.com/fwlink/?linkid=870924
Comment:
    Ao introduzir o código de reserva não é dada indicação do formato que deve ser usado, apenas é indicado que é inválido</t>
      </text>
    </comment>
    <comment ref="BD12" authorId="112" shapeId="0" xr:uid="{4A72DF0F-CED8-1241-806D-3A8364C8C62A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“Reserve a sua viagem” o campo “Pagar com milhas” é anunciado como botão em vez de toggle</t>
      </text>
    </comment>
    <comment ref="BE12" authorId="113" shapeId="0" xr:uid="{300CAFBE-3785-AC4D-8498-2703F51B27EF}">
      <text>
        <t>[Threaded comment]
Your version of Excel allows you to read this threaded comment; however, any edits to it will get removed if the file is opened in a newer version of Excel. Learn more: https://go.microsoft.com/fwlink/?linkid=870924
Comment:
    Mensagens de erro não são anunciadas pelo TalkBack</t>
      </text>
    </comment>
    <comment ref="H13" authorId="114" shapeId="0" xr:uid="{5597DD46-F859-6D4B-AE15-4867DDDCF1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autenticação, o botão para ver o conteúdo da palavra-passe não tem nome acessível</t>
      </text>
    </comment>
    <comment ref="K13" authorId="115" shapeId="0" xr:uid="{364AB68C-9413-EF49-A391-8B8E42C5119D}">
      <text>
        <t>[Threaded comment]
Your version of Excel allows you to read this threaded comment; however, any edits to it will get removed if the file is opened in a newer version of Excel. Learn more: https://go.microsoft.com/fwlink/?linkid=870924
Comment:
    A aplicação apenas funciona em modo retrato</t>
      </text>
    </comment>
    <comment ref="O13" authorId="116" shapeId="0" xr:uid="{C8FC5B50-B04E-AD48-B9CE-64AAA589D083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Contraste do placeholder “Qual o assunto que pretende tratar” no ecrã “Pesquisa por Assunto” é insuficiente.</t>
      </text>
    </comment>
    <comment ref="P13" authorId="117" shapeId="0" xr:uid="{B156B649-1114-6648-92C2-9E46772BAFF7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“Tirar Senha” a etiqueta por proximidade é cortada quando se aumenta o tamanho da fonte</t>
      </text>
    </comment>
    <comment ref="S13" authorId="118" shapeId="0" xr:uid="{C3078A09-0192-5349-B9E6-D93995B6E7E4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autenticação o botão para ver o conteúdo da palavra-passe tem contraste insuficiente</t>
      </text>
    </comment>
    <comment ref="V13" authorId="119" shapeId="0" xr:uid="{4754675D-3CE4-D747-9ABD-7E1FC955DB22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interagir com as opções do menu usando o teclado</t>
      </text>
    </comment>
    <comment ref="Z13" authorId="120" shapeId="0" xr:uid="{5817A351-FB49-0B43-975D-B7E9A4DFCDB6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parar o carrossel no ecrã inicial</t>
      </text>
    </comment>
    <comment ref="AC13" authorId="121" shapeId="0" xr:uid="{F70654E6-69B2-0146-ACE8-2FD8BC85FE2B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</t>
      </text>
    </comment>
    <comment ref="AG13" authorId="122" shapeId="0" xr:uid="{5307E3FE-008B-D843-82CA-7D3F38B92389}">
      <text>
        <t>[Threaded comment]
Your version of Excel allows you to read this threaded comment; however, any edits to it will get removed if the file is opened in a newer version of Excel. Learn more: https://go.microsoft.com/fwlink/?linkid=870924
Comment:
    O texto que parece ser um cabeçalho no ecrã “Tirar Senha” é “Filas de espera” que não descreve bem o conteúdo do ecrã</t>
      </text>
    </comment>
    <comment ref="AI13" authorId="123" shapeId="0" xr:uid="{B10E2D67-AD16-FB41-95CC-E77078638DD8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“Pesquisa por Assunto” quando se usa o teclado e se move o foco para o botão “Mostrar Resultados” o botão com o foco fica coberto pelo drop-down que está acima</t>
      </text>
    </comment>
    <comment ref="AL13" authorId="124" shapeId="0" xr:uid="{A97D4D62-515B-354B-8FAD-EEF964A663B8}">
      <text>
        <t>[Threaded comment]
Your version of Excel allows you to read this threaded comment; however, any edits to it will get removed if the file is opened in a newer version of Excel. Learn more: https://go.microsoft.com/fwlink/?linkid=870924
Comment:
    Na escolha do assunto a tratar, as etiquetas dos três campos editáveis não fazem parte do seu nome acessível</t>
      </text>
    </comment>
    <comment ref="AO13" authorId="125" shapeId="0" xr:uid="{EAD4FB0E-95C4-3845-8495-75893972E3F0}">
      <text>
        <t>[Threaded comment]
Your version of Excel allows you to read this threaded comment; however, any edits to it will get removed if the file is opened in a newer version of Excel. Learn more: https://go.microsoft.com/fwlink/?linkid=870924
Comment:
    Link “iniciar sessão” no ecrã inicial tem altura de 18dp que é insuficiente.</t>
      </text>
    </comment>
    <comment ref="AP13" authorId="126" shapeId="0" xr:uid="{84A51348-7686-0545-B133-431741087CD6}">
      <text>
        <t>[Threaded comment]
Your version of Excel allows you to read this threaded comment; however, any edits to it will get removed if the file is opened in a newer version of Excel. Learn more: https://go.microsoft.com/fwlink/?linkid=870924
Comment:
    Mesmo com a aplicação em PT e o SO em PT tenta ler conteúdos em EN</t>
      </text>
    </comment>
    <comment ref="AS13" authorId="127" shapeId="0" xr:uid="{71CE674D-30B8-154D-BF6B-EBDE108573D9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“Locais de Atendimento” escolher o ícone pin leva o utilizador para outra aplicação sem aviso prévio</t>
      </text>
    </comment>
    <comment ref="BB13" authorId="128" shapeId="0" xr:uid="{2B25E736-4792-5246-9AF1-7724B517C919}">
      <text>
        <t>[Threaded comment]
Your version of Excel allows you to read this threaded comment; however, any edits to it will get removed if the file is opened in a newer version of Excel. Learn more: https://go.microsoft.com/fwlink/?linkid=870924
Comment:
    Ao fazer um agendamento é preciso resolver um captcha no último passo</t>
      </text>
    </comment>
    <comment ref="BD13" authorId="129" shapeId="0" xr:uid="{A9B5C874-A730-5F4C-8062-7C94AE6E6322}">
      <text>
        <t>[Threaded comment]
Your version of Excel allows you to read this threaded comment; however, any edits to it will get removed if the file is opened in a newer version of Excel. Learn more: https://go.microsoft.com/fwlink/?linkid=870924
Comment:
    Quase todos os elementos não são expostos para navegação pelo TalkBack</t>
      </text>
    </comment>
    <comment ref="BE13" authorId="130" shapeId="0" xr:uid="{17AF03A3-D959-8C4A-8189-7DA742E04834}">
      <text>
        <t>[Threaded comment]
Your version of Excel allows you to read this threaded comment; however, any edits to it will get removed if the file is opened in a newer version of Excel. Learn more: https://go.microsoft.com/fwlink/?linkid=870924
Comment:
    Mensagem de erro no ecrã “Pesquisa por Assunto” não é exposta programaticamente</t>
      </text>
    </comment>
    <comment ref="A14" authorId="131" shapeId="0" xr:uid="{56EDB957-0989-554A-8E79-4CD17C661C7F}">
      <text>
        <t>[Threaded comment]
Your version of Excel allows you to read this threaded comment; however, any edits to it will get removed if the file is opened in a newer version of Excel. Learn more: https://go.microsoft.com/fwlink/?linkid=870924
Comment:
    Avaliado apenas o ecrã inicial e ecrãs disponíveis na play store</t>
      </text>
    </comment>
    <comment ref="B14" authorId="132" shapeId="0" xr:uid="{BC642564-0E16-C74E-B3B0-ABDFA68CC530}">
      <text>
        <t>[Threaded comment]
Your version of Excel allows you to read this threaded comment; however, any edits to it will get removed if the file is opened in a newer version of Excel. Learn more: https://go.microsoft.com/fwlink/?linkid=870924
Comment:
    Imagem no ecrã inicial não tem texto alternativo</t>
      </text>
    </comment>
    <comment ref="O14" authorId="133" shapeId="0" xr:uid="{9CE9DD2C-A51F-D549-AA19-183C0E99BD59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inicial o “Ver notificações” e “Ver últimas notícias” não têm contraste suficiente</t>
      </text>
    </comment>
    <comment ref="S14" authorId="134" shapeId="0" xr:uid="{0D5F7DA0-919E-3A43-882B-8F3BC3AF434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“Despesas por pagar” os elementos do gráfico não têm contraste suficiente </t>
      </text>
    </comment>
    <comment ref="AH14" authorId="135" shapeId="0" xr:uid="{EF64F027-B172-1E4A-ADFB-D04F6191CD1E}">
      <text>
        <t>[Threaded comment]
Your version of Excel allows you to read this threaded comment; however, any edits to it will get removed if the file is opened in a newer version of Excel. Learn more: https://go.microsoft.com/fwlink/?linkid=870924
Comment:
    Foco não visível no botão para abrir a autenticação</t>
      </text>
    </comment>
    <comment ref="B15" authorId="136" shapeId="0" xr:uid="{7CF437E6-58BB-7B45-9E05-B9700886D490}">
      <text>
        <t>[Threaded comment]
Your version of Excel allows you to read this threaded comment; however, any edits to it will get removed if the file is opened in a newer version of Excel. Learn more: https://go.microsoft.com/fwlink/?linkid=870924
Comment:
    mySQUA no ecrã inicial não tem texto alternativo</t>
      </text>
    </comment>
    <comment ref="H15" authorId="137" shapeId="0" xr:uid="{882119B6-598A-8348-A2CB-3429414E3823}">
      <text>
        <t>[Threaded comment]
Your version of Excel allows you to read this threaded comment; however, any edits to it will get removed if the file is opened in a newer version of Excel. Learn more: https://go.microsoft.com/fwlink/?linkid=870924
Comment:
    Cabeçalhos não são anunciados como tal</t>
      </text>
    </comment>
    <comment ref="I15" authorId="138" shapeId="0" xr:uid="{24EE6AB0-1DF8-8E4F-8EA2-8322F52545DB}">
      <text>
        <t>[Threaded comment]
Your version of Excel allows you to read this threaded comment; however, any edits to it will get removed if the file is opened in a newer version of Excel. Learn more: https://go.microsoft.com/fwlink/?linkid=870924
Comment:
    Ordem de detalhes da fatura é lida pela ordem inversa do que é apresentada</t>
      </text>
    </comment>
    <comment ref="K15" authorId="139" shapeId="0" xr:uid="{F981F83E-D4A7-9149-B786-BC51E80768A7}">
      <text>
        <t>[Threaded comment]
Your version of Excel allows you to read this threaded comment; however, any edits to it will get removed if the file is opened in a newer version of Excel. Learn more: https://go.microsoft.com/fwlink/?linkid=870924
Comment:
    A aplicação apenas funciona em modo retrato</t>
      </text>
    </comment>
    <comment ref="M15" authorId="140" shapeId="0" xr:uid="{1CF3555C-3A75-A64F-8722-D7A63F436A55}">
      <text>
        <t>[Threaded comment]
Your version of Excel allows you to read this threaded comment; however, any edits to it will get removed if the file is opened in a newer version of Excel. Learn more: https://go.microsoft.com/fwlink/?linkid=870924
Comment:
    Nos gráficos usa-se apenas a cor para distinguir entre os tipos de valores apresentados</t>
      </text>
    </comment>
    <comment ref="O15" authorId="141" shapeId="0" xr:uid="{1B5B16A1-6899-BE40-9C29-01129340927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Contraste do texto dos placeholders nos vários campos de edição é insuficiente </t>
      </text>
    </comment>
    <comment ref="S15" authorId="142" shapeId="0" xr:uid="{09D84077-ED5E-A84C-BF89-5749082863CB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Contraste na imagem do PDF no cartão da Faturação é insuficiente</t>
      </text>
    </comment>
    <comment ref="V15" authorId="143" shapeId="0" xr:uid="{3DF57DC5-3DD2-E842-91C1-EEC90A414D8C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autenticação não é possível aceder ao campo Empresa usando o teclado</t>
      </text>
    </comment>
    <comment ref="AC15" authorId="144" shapeId="0" xr:uid="{E3EDB763-8DA1-FE42-8C73-6B7479FB2051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</t>
      </text>
    </comment>
    <comment ref="AH15" authorId="145" shapeId="0" xr:uid="{1A03C070-EA38-E842-875F-732BE43CF3E4}">
      <text>
        <t>[Threaded comment]
Your version of Excel allows you to read this threaded comment; however, any edits to it will get removed if the file is opened in a newer version of Excel. Learn more: https://go.microsoft.com/fwlink/?linkid=870924
Comment:
    Foco não é visível nos tabuladores do ecrã Leituras</t>
      </text>
    </comment>
    <comment ref="AX15" authorId="146" shapeId="0" xr:uid="{0FC7CAF3-0FE2-4D42-ABD8-68AC28423B6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“Enviar Leitura” o campo Litros não tem etiqueta visível
Reply:
    No mesmo ecrã as instruções de preenchimento correto são apresentadas apenas numa imagem </t>
      </text>
    </comment>
    <comment ref="BD15" authorId="147" shapeId="0" xr:uid="{DACC6BC5-6001-C045-B0FB-534E0E5498AF}">
      <text>
        <t>[Threaded comment]
Your version of Excel allows you to read this threaded comment; however, any edits to it will get removed if the file is opened in a newer version of Excel. Learn more: https://go.microsoft.com/fwlink/?linkid=870924
Comment:
    Ícone de notificações não tem nome acessível</t>
      </text>
    </comment>
    <comment ref="BE15" authorId="148" shapeId="0" xr:uid="{008C9F39-1F9A-EB4A-96CC-91D66463FC70}">
      <text>
        <t>[Threaded comment]
Your version of Excel allows you to read this threaded comment; however, any edits to it will get removed if the file is opened in a newer version of Excel. Learn more: https://go.microsoft.com/fwlink/?linkid=870924
Comment:
    Mensagens de erro não são anunciadas automaticamente</t>
      </text>
    </comment>
    <comment ref="B16" authorId="149" shapeId="0" xr:uid="{757F25D5-13F8-2145-8522-7ADE681155F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 ícone que dá acesso ao PDF da fatura não tem nome acessível </t>
      </text>
    </comment>
    <comment ref="H16" authorId="150" shapeId="0" xr:uid="{1A220409-2943-4641-90E7-8BD5869F5A5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 barras do gráfico de faturação são apresentadas como “item de menu” pelo TalkBack </t>
      </text>
    </comment>
    <comment ref="K16" authorId="151" shapeId="0" xr:uid="{11072419-F81C-4A48-B2A1-EB35AC66456D}">
      <text>
        <t>[Threaded comment]
Your version of Excel allows you to read this threaded comment; however, any edits to it will get removed if the file is opened in a newer version of Excel. Learn more: https://go.microsoft.com/fwlink/?linkid=870924
Comment:
    A aplicação apenas funciona em modo retrato</t>
      </text>
    </comment>
    <comment ref="M16" authorId="152" shapeId="0" xr:uid="{C8BF4AA8-DC33-6141-833B-C9439316E3C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Nos gráficos do consumo a diferença entre consumo estimado e real é baseada apenas na cor </t>
      </text>
    </comment>
    <comment ref="O16" authorId="153" shapeId="0" xr:uid="{05EBC4CE-D960-6F45-A1D5-DA6B48B72AA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Contraste insuficiente das opções não selecionadas do menu de topo </t>
      </text>
    </comment>
    <comment ref="V16" authorId="154" shapeId="0" xr:uid="{09796806-9300-C944-A066-64749D9AD84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 ecrã para pedir uma 2ª via do cartão saúde não funciona com o teclado </t>
      </text>
    </comment>
    <comment ref="Z16" authorId="155" shapeId="0" xr:uid="{95DA89EE-7E77-E849-B2FF-8A2D719D15A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Não é possível parar ou pausar o carrossel no ecrã inicial </t>
      </text>
    </comment>
    <comment ref="AB16" authorId="156" shapeId="0" xr:uid="{E6FC0A6F-F197-4749-84B0-CED655D22AA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Não há mecanismo para saltar o menu de topo que se repete em múltiplos ecrãs </t>
      </text>
    </comment>
    <comment ref="AC16" authorId="157" shapeId="0" xr:uid="{EE8D681A-C83F-DD44-8B8E-F10379B08576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</t>
      </text>
    </comment>
    <comment ref="AD16" authorId="158" shapeId="0" xr:uid="{1E042023-AAF0-3E4F-9941-E5DECFD981B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Ao apresentar uma caixa de diálogo, o foco não é movido para a caixa o que obriga a passar por todos os elementos do ecrã até atingir as opções da caixa de diálogo </t>
      </text>
    </comment>
    <comment ref="AF16" authorId="159" shapeId="0" xr:uid="{55395458-EA28-B443-BD6A-1CA34C0AD53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Só há uma maneira de aceder a cada ecrã </t>
      </text>
    </comment>
    <comment ref="AH16" authorId="160" shapeId="0" xr:uid="{1053A5A0-64D3-2949-A8B4-A9108A58A6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Foco não visível em vários componentes de vários ecrãs </t>
      </text>
    </comment>
    <comment ref="AL16" authorId="161" shapeId="0" xr:uid="{37F69ADB-2942-B74B-AD92-090ED1768B9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campo de edição para adicionar telemóvel ao perfil do utilizador, o nome acessível não inclui o texto da etiqueta </t>
      </text>
    </comment>
    <comment ref="AO16" authorId="162" shapeId="0" xr:uid="{9990E1BD-91DB-7A4D-AE24-22B40748874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Altura insuficiente das opções do menu de topo </t>
      </text>
    </comment>
    <comment ref="BA16" authorId="163" shapeId="0" xr:uid="{62BE8DED-9A66-D247-94C6-3DAE37C7B27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Tendo o utilizador já introduzido o número de telemóvel, é preciso introduzi-lo novamente para associar ao contacto </t>
      </text>
    </comment>
    <comment ref="BD16" authorId="164" shapeId="0" xr:uid="{8EE44B82-D638-BC4A-966C-E4C169CE04C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Não é possível aceder através do TalkBack às opções do menu de topo, nem do menu do rodapé </t>
      </text>
    </comment>
    <comment ref="BE16" authorId="165" shapeId="0" xr:uid="{49E2ABDB-4F5F-9349-B33E-38345E49F8FB}">
      <text>
        <t>[Threaded comment]
Your version of Excel allows you to read this threaded comment; however, any edits to it will get removed if the file is opened in a newer version of Excel. Learn more: https://go.microsoft.com/fwlink/?linkid=870924
Comment:
    Mensagens de erro não são anunciadas automaticamente</t>
      </text>
    </comment>
    <comment ref="B17" authorId="166" shapeId="0" xr:uid="{192CDAA3-B184-F84D-8B37-61D24F6979C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Imagens no ecrã “Descontos e vantages” não têm alternativa textual apropriada </t>
      </text>
    </comment>
    <comment ref="H17" authorId="167" shapeId="0" xr:uid="{26A8132A-D774-214F-9766-2199D70B43B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 nome acessível do botão de acesso ao menu no ecrã inicial é “Navegar para cima” que é usado para voltar ao ecrã anterior </t>
      </text>
    </comment>
    <comment ref="I17" authorId="168" shapeId="0" xr:uid="{5636DC41-B84B-854E-8896-0A7EB07D39C5}">
      <text>
        <t>[Threaded comment]
Your version of Excel allows you to read this threaded comment; however, any edits to it will get removed if the file is opened in a newer version of Excel. Learn more: https://go.microsoft.com/fwlink/?linkid=870924
Comment:
    Na lista de resultados de pesquisa, é primeiro apresentado o preço e duração e só depois a hora de partida e chegada, ao contrário da apresentação visual</t>
      </text>
    </comment>
    <comment ref="M17" authorId="169" shapeId="0" xr:uid="{B70BBE93-46CF-6247-BF97-FCD4938D37D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Ocupação dos lugares durante a escolha de lugar é assinalada apenas recorrendo a cor </t>
      </text>
    </comment>
    <comment ref="O17" authorId="170" shapeId="0" xr:uid="{3063ABB2-DD25-9D4A-AC25-7C303D22661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Contraste do texto dos placeholders nos vários campos de edição é insuficiente </t>
      </text>
    </comment>
    <comment ref="P17" authorId="171" shapeId="0" xr:uid="{75BE0151-D997-B74F-BBF2-A6223DD1E8C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de compra, o tempo limite para adquirir o bilhete deixa de ser visível ao aumentar duas vezes o tamanho da fonte </t>
      </text>
    </comment>
    <comment ref="S17" authorId="172" shapeId="0" xr:uid="{3751632A-CFEA-D44B-8EF8-2DF25491227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Contraste do botão que troca origem e destino no ecrã inicial é insuficiente </t>
      </text>
    </comment>
    <comment ref="V17" authorId="173" shapeId="0" xr:uid="{3F125E27-68C9-0544-9C75-5C24E92DC307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escolher a origem ou o destino usando apenas o teclado</t>
      </text>
    </comment>
    <comment ref="Z17" authorId="174" shapeId="0" xr:uid="{88F0CAF6-074E-0346-8913-F8E5134F0B2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Não é possível esconder o temporizador que indica quanto tempo está disponível para terminar a comprar do bilhete </t>
      </text>
    </comment>
    <comment ref="AC17" authorId="175" shapeId="0" xr:uid="{511F2598-3EB1-234B-9255-ACE385773F7A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</t>
      </text>
    </comment>
    <comment ref="AF17" authorId="176" shapeId="0" xr:uid="{A7D7908C-00B3-5941-8141-9C0832253FB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Só há uma maneira de aceder a cada ecrã </t>
      </text>
    </comment>
    <comment ref="AH17" authorId="177" shapeId="0" xr:uid="{C3B56A5F-33A4-9643-96CD-ACFCD2DE104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inicial apenas os radio buttons têm indicador de foco visível </t>
      </text>
    </comment>
    <comment ref="AJ17" authorId="178" shapeId="0" xr:uid="{DE5096C6-EB53-9245-B7D4-07B48804B19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Nos mapas não é possível fazer zoom sem ser usando dois dedos </t>
      </text>
    </comment>
    <comment ref="AQ17" authorId="179" shapeId="0" xr:uid="{50D37E60-2AB8-A044-B5FC-C2F689EA4327}">
      <text>
        <t>[Threaded comment]
Your version of Excel allows you to read this threaded comment; however, any edits to it will get removed if the file is opened in a newer version of Excel. Learn more: https://go.microsoft.com/fwlink/?linkid=870924
Comment:
    O texto myCP está marcado como português</t>
      </text>
    </comment>
    <comment ref="BD17" authorId="180" shapeId="0" xr:uid="{CA8F2DFA-23F1-2D45-8DF3-3CA02B651CBC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inicial o botão para trocar origem e destino não tem nome acessível</t>
      </text>
    </comment>
    <comment ref="B18" authorId="181" shapeId="0" xr:uid="{1F85894D-C15E-5743-8DD6-13D55D4FF88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Em gestão de contribuintes, o símbolo para adicionar contribuinte não tem texto alternativo </t>
      </text>
    </comment>
    <comment ref="H18" authorId="182" shapeId="0" xr:uid="{5BFF18DA-B2CD-BC4E-9D69-78F50892914F}">
      <text>
        <t>[Threaded comment]
Your version of Excel allows you to read this threaded comment; however, any edits to it will get removed if the file is opened in a newer version of Excel. Learn more: https://go.microsoft.com/fwlink/?linkid=870924
Comment:
    Na ecrã de faturas a associar a receita, uma lista de elementos é apresentada como uma lista com 6 elementos</t>
      </text>
    </comment>
    <comment ref="K18" authorId="183" shapeId="0" xr:uid="{98629114-E562-774E-90ED-91E78F378B1D}">
      <text>
        <t>[Threaded comment]
Your version of Excel allows you to read this threaded comment; however, any edits to it will get removed if the file is opened in a newer version of Excel. Learn more: https://go.microsoft.com/fwlink/?linkid=870924
Comment:
    A aplicação apenas funciona em modo retrato</t>
      </text>
    </comment>
    <comment ref="M18" authorId="184" shapeId="0" xr:uid="{71C7B580-0DEF-B44D-AB92-859D9D0D1AF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 passo em que nos encontramos no tutorial inicial só é perceptível através da mudança de cor </t>
      </text>
    </comment>
    <comment ref="O18" authorId="185" shapeId="0" xr:uid="{03C2DE18-5D67-F740-95D3-48B16232606B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principal o texto “Deduções Provisórias em IRS” tem contraste insuficiente</t>
      </text>
    </comment>
    <comment ref="V18" authorId="186" shapeId="0" xr:uid="{D10E0974-D30E-4C4F-9488-10BEBBB76D26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aceder ao menu usando o teclado</t>
      </text>
    </comment>
    <comment ref="W18" authorId="187" shapeId="0" xr:uid="{6F161FC4-C06A-F94D-9CF1-A03CCCA0715D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sair do ecrã “O meu NIF” usando apenas o teclado</t>
      </text>
    </comment>
    <comment ref="AH18" authorId="188" shapeId="0" xr:uid="{39C50D20-0E7B-7644-9F5F-B2D47607F80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principal não há indicador de foco visível </t>
      </text>
    </comment>
    <comment ref="AO18" authorId="189" shapeId="0" xr:uid="{564CF6A5-D8ED-E64C-BC0E-41A6917D0EE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Tamanho do link “Termos e condições” na página inicial é insuficiente </t>
      </text>
    </comment>
    <comment ref="AX18" authorId="190" shapeId="0" xr:uid="{7DCCEB88-DD3D-8A4C-A388-94F2FB1C54B8}">
      <text>
        <t>[Threaded comment]
Your version of Excel allows you to read this threaded comment; however, any edits to it will get removed if the file is opened in a newer version of Excel. Learn more: https://go.microsoft.com/fwlink/?linkid=870924
Comment:
    Na modal de gestão de contribuintes o toggle não tem etiqueta</t>
      </text>
    </comment>
    <comment ref="BD18" authorId="191" shapeId="0" xr:uid="{3E99AF76-F899-2D4C-8B87-5C9CC2E5CCEA}">
      <text>
        <t>[Threaded comment]
Your version of Excel allows you to read this threaded comment; however, any edits to it will get removed if the file is opened in a newer version of Excel. Learn more: https://go.microsoft.com/fwlink/?linkid=870924
Comment:
    Ícone de notificações não tem nome acessível</t>
      </text>
    </comment>
    <comment ref="H19" authorId="192" shapeId="0" xr:uid="{F86A331B-FB7D-7448-B07E-74E00A3E9E3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de autenticação as caixas de edição não estão programaticamente associadas às respetivas etiquetas </t>
      </text>
    </comment>
    <comment ref="I19" authorId="193" shapeId="0" xr:uid="{4F75DD38-85C8-7640-8480-41E178265D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autenticação, são lidos primeiro as etiquetas dos dois campos (Prefixo e Número de telemóvel) e só depois os conteúdos de cada campo.</t>
      </text>
    </comment>
    <comment ref="K19" authorId="194" shapeId="0" xr:uid="{62C1D081-C135-244A-8FBA-01F448EBA3BB}">
      <text>
        <t>[Threaded comment]
Your version of Excel allows you to read this threaded comment; however, any edits to it will get removed if the file is opened in a newer version of Excel. Learn more: https://go.microsoft.com/fwlink/?linkid=870924
Comment:
    A aplicação apenas funciona em modo retrato</t>
      </text>
    </comment>
    <comment ref="M19" authorId="195" shapeId="0" xr:uid="{675304D2-E28A-FE4E-9061-3544158CD28C}">
      <text>
        <t>[Threaded comment]
Your version of Excel allows you to read this threaded comment; however, any edits to it will get removed if the file is opened in a newer version of Excel. Learn more: https://go.microsoft.com/fwlink/?linkid=870924
Comment:
    Durante o processo de assinatura com CMD o indicador do passo em que o utilizador se encontra usa apenas cor para indicar o passo</t>
      </text>
    </comment>
    <comment ref="O19" authorId="196" shapeId="0" xr:uid="{EBBE1F9E-4E62-2846-BB43-B1D3F6552B2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primeiro passo da assinatura com CMD o texto que fica por baixo do nome do ficheiro a assinar tem contraste insuficiente </t>
      </text>
    </comment>
    <comment ref="V19" authorId="197" shapeId="0" xr:uid="{478A54F9-C687-7542-A1C8-40F65E8305A5}">
      <text>
        <t>[Threaded comment]
Your version of Excel allows you to read this threaded comment; however, any edits to it will get removed if the file is opened in a newer version of Excel. Learn more: https://go.microsoft.com/fwlink/?linkid=870924
Comment:
    Quase nada é acessível por teclado</t>
      </text>
    </comment>
    <comment ref="AC19" authorId="198" shapeId="0" xr:uid="{3F26E28D-F25D-974A-886A-32D22863BD46}">
      <text>
        <t>[Threaded comment]
Your version of Excel allows you to read this threaded comment; however, any edits to it will get removed if the file is opened in a newer version of Excel. Learn more: https://go.microsoft.com/fwlink/?linkid=870924
Comment:
    Todos os ecrãs têm o mesmo título</t>
      </text>
    </comment>
    <comment ref="AL19" authorId="199" shapeId="0" xr:uid="{02EA4C52-828F-5742-82E6-B0AFF0902CC9}">
      <text>
        <t>[Threaded comment]
Your version of Excel allows you to read this threaded comment; however, any edits to it will get removed if the file is opened in a newer version of Excel. Learn more: https://go.microsoft.com/fwlink/?linkid=870924
Comment:
    Vários campos de edição sem a etiqueta visível no nome acessível</t>
      </text>
    </comment>
    <comment ref="AN19" authorId="200" shapeId="0" xr:uid="{77AD46AA-9FFE-9B4C-92CF-5CEB377239D6}">
      <text>
        <t>[Threaded comment]
Your version of Excel allows you to read this threaded comment; however, any edits to it will get removed if the file is opened in a newer version of Excel. Learn more: https://go.microsoft.com/fwlink/?linkid=870924
Comment:
    Escolha do local da assinatura tem ser feita usando gesto de arrasto sem alternativa</t>
      </text>
    </comment>
    <comment ref="AW19" authorId="201" shapeId="0" xr:uid="{2253F48D-7FBB-204F-A3F5-48968BD2143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de autenticação quando se coloca um número de telemóvel com menos dígitos que o necessário não identifica o erro </t>
      </text>
    </comment>
    <comment ref="AY19" authorId="202" shapeId="0" xr:uid="{71CA1C4C-3479-8849-98A5-2DB09FD20A78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autenticação não são oferecidas sugestões para corrigir erros</t>
      </text>
    </comment>
    <comment ref="BB19" authorId="203" shapeId="0" xr:uid="{0E984058-49F8-1C45-BCE6-6C2FC33152D2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há mecanismo para auxiliar na introdução do PIN do utilizador</t>
      </text>
    </comment>
    <comment ref="BD19" authorId="204" shapeId="0" xr:uid="{A58F9141-E0B9-B04A-969E-147B642C3886}">
      <text>
        <t>[Threaded comment]
Your version of Excel allows you to read this threaded comment; however, any edits to it will get removed if the file is opened in a newer version of Excel. Learn more: https://go.microsoft.com/fwlink/?linkid=870924
Comment:
    Botões no ecrã principal não estão expostos a tecnologia assistiva</t>
      </text>
    </comment>
    <comment ref="BE19" authorId="205" shapeId="0" xr:uid="{BB780AFE-1A26-8543-AB3A-E194FAC1801F}">
      <text>
        <t>[Threaded comment]
Your version of Excel allows you to read this threaded comment; however, any edits to it will get removed if the file is opened in a newer version of Excel. Learn more: https://go.microsoft.com/fwlink/?linkid=870924
Comment:
    Mensagens de erro não são anunciadas a utilizadores de TalkBack</t>
      </text>
    </comment>
    <comment ref="B20" authorId="206" shapeId="0" xr:uid="{D69D1259-E344-3C49-B9CD-A3FAE090EC2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 imagens do tutorial inicial não tem descrição alternativa </t>
      </text>
    </comment>
    <comment ref="I20" authorId="207" shapeId="0" xr:uid="{3F186C97-EA16-084B-9300-BAD2683880D7}">
      <text>
        <t>[Threaded comment]
Your version of Excel allows you to read this threaded comment; however, any edits to it will get removed if the file is opened in a newer version of Excel. Learn more: https://go.microsoft.com/fwlink/?linkid=870924
Comment:
    Ao ler os detalhes de um estacionamento passado, a ordem de leitura é por linha em vez de ser por campo de conteúdo (ou seja, lê “viatura”, “montante”, a matrícula, o valor)</t>
      </text>
    </comment>
    <comment ref="K20" authorId="208" shapeId="0" xr:uid="{98D75947-B4AE-2547-B88A-50EC0B0D856E}">
      <text>
        <t>[Threaded comment]
Your version of Excel allows you to read this threaded comment; however, any edits to it will get removed if the file is opened in a newer version of Excel. Learn more: https://go.microsoft.com/fwlink/?linkid=870924
Comment:
    A aplicação apenas funciona em modo retrato</t>
      </text>
    </comment>
    <comment ref="M20" authorId="209" shapeId="0" xr:uid="{40146245-6919-BE4E-93C1-D83E10F469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 passo em que nos encontramos no tutorial inicial só é perceptível através da mudança de cor </t>
      </text>
    </comment>
    <comment ref="O20" authorId="210" shapeId="0" xr:uid="{93790A6F-D4AF-F64B-875B-FBED019CC71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 contraste das mensagens de erro no ecrã de autenticação é insuficiente </t>
      </text>
    </comment>
    <comment ref="P20" authorId="211" shapeId="0" xr:uid="{2FF310D3-D066-D743-A83B-31A53765BCA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histórico de carregamentos parta da data deixa de ser legível com zoom de 200% </t>
      </text>
    </comment>
    <comment ref="V20" authorId="212" shapeId="0" xr:uid="{66AAF016-B473-4A42-978C-4AA0BCAB115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Não é possível adicionar uma matrícula apenas com teclado </t>
      </text>
    </comment>
    <comment ref="AH20" authorId="213" shapeId="0" xr:uid="{B4DDC759-A67C-E346-96C4-B1B0E5D982E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de iniciar estacionamento, o foco não é visível no campo com a morada </t>
      </text>
    </comment>
    <comment ref="AN20" authorId="214" shapeId="0" xr:uid="{63F6981C-E00E-464C-8F11-F3B8E33AF7D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Não é possível mover o mapa sem arrastar </t>
      </text>
    </comment>
    <comment ref="AQ20" authorId="215" shapeId="0" xr:uid="{11A4E20E-8349-4A46-9DDE-C0281007678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 caixa para seleção de data está em língua inglesa mas o TalkBack tenta ler em português </t>
      </text>
    </comment>
    <comment ref="AW20" authorId="216" shapeId="0" xr:uid="{B4E27DE2-26F0-304A-BD24-476913FAAE8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Quando se tenta a autenticação sem palavra-passe a mensagem de erro é “Erro de comunicação” </t>
      </text>
    </comment>
    <comment ref="AX20" authorId="217" shapeId="0" xr:uid="{1F6AFB2E-873E-C741-8485-0A7E7CD92C8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de adicionar matrícula, o campo para a matrícula não tem instruções ou etiqueta </t>
      </text>
    </comment>
    <comment ref="AY20" authorId="218" shapeId="0" xr:uid="{9C4E9A2E-072E-CA4A-AF37-0DCAEF6E731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Quando se tenta a autenticação sem inserir palavra-passa não há nenhuma sugestão relacionada com o erro para o resolver </t>
      </text>
    </comment>
    <comment ref="BB20" authorId="219" shapeId="0" xr:uid="{662921C0-D732-3948-A82F-7D370455CEA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Na autenticação não há mecanismo para ajudar a preencher a palavra-passe </t>
      </text>
    </comment>
    <comment ref="BD20" authorId="220" shapeId="0" xr:uid="{56185A5A-2A2C-A542-B9C5-1D28C52A3FE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 símbolo da lupa no ecrã de estacionamento não tem nome acessível </t>
      </text>
    </comment>
    <comment ref="BE20" authorId="221" shapeId="0" xr:uid="{9C7706E8-871C-D140-B4E3-F180998A297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Ao consultar estacionamentos ativos, quando não existe nenhum, a mensagem apresentada não é programaticamente determinável </t>
      </text>
    </comment>
    <comment ref="C22" authorId="222" shapeId="0" xr:uid="{8A07AA10-5A08-4FC3-8F43-FC2668DE4208}">
      <text>
        <t>[Threaded comment]
Your version of Excel allows you to read this threaded comment; however, any edits to it will get removed if the file is opened in a newer version of Excel. Learn more: https://go.microsoft.com/fwlink/?linkid=870924
Comment:
    Animações dos tutoriais não têm alternativa em texto ou áudio.</t>
      </text>
    </comment>
    <comment ref="H22" authorId="223" shapeId="0" xr:uid="{B9945681-B346-4760-ADF0-CE7669D75BF2}">
      <text>
        <t>[Threaded comment]
Your version of Excel allows you to read this threaded comment; however, any edits to it will get removed if the file is opened in a newer version of Excel. Learn more: https://go.microsoft.com/fwlink/?linkid=870924
Comment:
    Nos ecrãs internos "Voltar/Início" está incorretamente marcado como cabeçalho.</t>
      </text>
    </comment>
    <comment ref="K22" authorId="224" shapeId="0" xr:uid="{21F2CB4E-FA6C-478A-B487-BCF171F07B6A}">
      <text>
        <t>[Threaded comment]
Your version of Excel allows you to read this threaded comment; however, any edits to it will get removed if the file is opened in a newer version of Excel. Learn more: https://go.microsoft.com/fwlink/?linkid=870924
Comment:
    Só funciona em modo portrait.</t>
      </text>
    </comment>
    <comment ref="P22" authorId="225" shapeId="0" xr:uid="{9E20AF15-94AA-4C37-9DA7-EFD4C9ACDB76}">
      <text>
        <t>[Threaded comment]
Your version of Excel allows you to read this threaded comment; however, any edits to it will get removed if the file is opened in a newer version of Excel. Learn more: https://go.microsoft.com/fwlink/?linkid=870924
Comment:
    Nem todo o texto da aplicação reage à mudança do tamanho da fonte.</t>
      </text>
    </comment>
    <comment ref="AC22" authorId="226" shapeId="0" xr:uid="{8C498225-ED0A-448A-A570-F5784F4357AD}">
      <text>
        <t>[Threaded comment]
Your version of Excel allows you to read this threaded comment; however, any edits to it will get removed if the file is opened in a newer version of Excel. Learn more: https://go.microsoft.com/fwlink/?linkid=870924
Comment:
    O título anunciado ao aceder a um ecrã não corresponde ao conteúdo da mesma.</t>
      </text>
    </comment>
    <comment ref="AE22" authorId="227" shapeId="0" xr:uid="{E03860DF-6B4C-4916-9312-C2338F9AC556}">
      <text>
        <t>[Threaded comment]
Your version of Excel allows you to read this threaded comment; however, any edits to it will get removed if the file is opened in a newer version of Excel. Learn more: https://go.microsoft.com/fwlink/?linkid=870924
Comment:
    Botão de fechar o menu não possui nome que permita identificar seu propósito.
Reply:
    Botões para aceder a detalhes dos documentos registados não possui nome que permita identificar seu propósito.</t>
      </text>
    </comment>
    <comment ref="AU22" authorId="228" shapeId="0" xr:uid="{2603E6C4-9F59-40B9-A197-74EDABF5E736}">
      <text>
        <t>[Threaded comment]
Your version of Excel allows you to read this threaded comment; however, any edits to it will get removed if the file is opened in a newer version of Excel. Learn more: https://go.microsoft.com/fwlink/?linkid=870924
Comment:
    Nos ecrãs de Autorizações e de Criação de carteira digital, o botão de atualização dos conteúdos não tem a mesma identificação apesar de realizar a mesma ação.</t>
      </text>
    </comment>
    <comment ref="BB22" authorId="229" shapeId="0" xr:uid="{91D9874E-EAFF-48B0-893B-127A1C593F30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existe um mecanismo que para ajudar o utilizador durante o processo de autenticação.</t>
      </text>
    </comment>
    <comment ref="BD22" authorId="230" shapeId="0" xr:uid="{772AC853-98BA-49A1-A169-A43B414FCC9A}">
      <text>
        <t>[Threaded comment]
Your version of Excel allows you to read this threaded comment; however, any edits to it will get removed if the file is opened in a newer version of Excel. Learn more: https://go.microsoft.com/fwlink/?linkid=870924
Comment:
    Na lista de Autorizações Pendentes, ao mudar a ordenação, a mudança do estado do elemento não é  anunciada.</t>
      </text>
    </comment>
    <comment ref="H23" authorId="231" shapeId="0" xr:uid="{C8D68D85-789D-4D40-93FF-5CFC5197F47D}">
      <text>
        <t>[Threaded comment]
Your version of Excel allows you to read this threaded comment; however, any edits to it will get removed if the file is opened in a newer version of Excel. Learn more: https://go.microsoft.com/fwlink/?linkid=870924
Comment:
    O botão de ativar envio de fatura por email (em diversos ecrãs) não possuem um rótulo programático (accessible name) associado</t>
      </text>
    </comment>
    <comment ref="K23" authorId="232" shapeId="0" xr:uid="{D3143FC6-1BC6-DD4A-8318-00222F909A74}">
      <text>
        <t>[Threaded comment]
Your version of Excel allows you to read this threaded comment; however, any edits to it will get removed if the file is opened in a newer version of Excel. Learn more: https://go.microsoft.com/fwlink/?linkid=870924
Comment:
    Só funciona em modo portrait.</t>
      </text>
    </comment>
    <comment ref="O23" authorId="233" shapeId="0" xr:uid="{5F0A9CAA-530F-8042-BFF2-807DFF13BA3B}">
      <text>
        <t>[Threaded comment]
Your version of Excel allows you to read this threaded comment; however, any edits to it will get removed if the file is opened in a newer version of Excel. Learn more: https://go.microsoft.com/fwlink/?linkid=870924
Comment:
    Text de saldo de carregamento no ecrã de pagamento não tem contraste suficiente.</t>
      </text>
    </comment>
    <comment ref="P23" authorId="234" shapeId="0" xr:uid="{CA0BA953-FAA8-7545-9A14-ABC43E74D819}">
      <text>
        <t>[Threaded comment]
Your version of Excel allows you to read this threaded comment; however, any edits to it will get removed if the file is opened in a newer version of Excel. Learn more: https://go.microsoft.com/fwlink/?linkid=870924
Comment:
    Nem todo o texto da aplicação reage à mudança do tamanho da fonte.</t>
      </text>
    </comment>
    <comment ref="R23" authorId="235" shapeId="0" xr:uid="{D04CB7F5-1E94-5A42-AD1F-6CC04B844685}">
      <text>
        <t>[Threaded comment]
Your version of Excel allows you to read this threaded comment; however, any edits to it will get removed if the file is opened in a newer version of Excel. Learn more: https://go.microsoft.com/fwlink/?linkid=870924
Comment:
    Ao aumentar o tamanho da da visualização, o conteúdo do último ecrã do tutorial perde a estrutura, causando sobreposição de conteúdo.</t>
      </text>
    </comment>
    <comment ref="AC23" authorId="236" shapeId="0" xr:uid="{DE18B36F-9AA5-3E45-85E7-74F4E4D6559C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 inicial não possui título.</t>
      </text>
    </comment>
    <comment ref="AE23" authorId="237" shapeId="0" xr:uid="{09550F7E-F40D-7747-B0C0-F124DE59B0A5}">
      <text>
        <t>[Threaded comment]
Your version of Excel allows you to read this threaded comment; however, any edits to it will get removed if the file is opened in a newer version of Excel. Learn more: https://go.microsoft.com/fwlink/?linkid=870924
Comment:
    Botões para carregamento de outros títulos não comunicam programaticamente que são interativos (botões).</t>
      </text>
    </comment>
    <comment ref="BA23" authorId="238" shapeId="0" xr:uid="{3961D1BC-F2EC-3243-B8CC-8B2C1EE5447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 cada carregamento, caso o utilizador selecione envio de fatura, o email deve ser novamente fornecido. </t>
      </text>
    </comment>
    <comment ref="BD23" authorId="239" shapeId="0" xr:uid="{2C1B1A61-0256-6D4A-801C-1374ADB545B6}">
      <text>
        <t>[Threaded comment]
Your version of Excel allows you to read this threaded comment; however, any edits to it will get removed if the file is opened in a newer version of Excel. Learn more: https://go.microsoft.com/fwlink/?linkid=870924
Comment:
    Ao realizar a leitura do cartão, a mudança do estado da mensagem não é anunciada.</t>
      </text>
    </comment>
    <comment ref="K24" authorId="240" shapeId="0" xr:uid="{349036DF-07B9-3847-AA45-CE4B2FCBA8D4}">
      <text>
        <t>[Threaded comment]
Your version of Excel allows you to read this threaded comment; however, any edits to it will get removed if the file is opened in a newer version of Excel. Learn more: https://go.microsoft.com/fwlink/?linkid=870924
Comment:
    Só funciona em modo portrait.</t>
      </text>
    </comment>
    <comment ref="O24" authorId="241" shapeId="0" xr:uid="{20819A06-B387-4745-83C9-0CF2C49F0C84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Contraste do texto de boas vindas no ecrã inicial é insuficiente.</t>
      </text>
    </comment>
    <comment ref="P24" authorId="242" shapeId="0" xr:uid="{797DAE1A-314E-8445-BA03-D448D70130D7}">
      <text>
        <t>[Threaded comment]
Your version of Excel allows you to read this threaded comment; however, any edits to it will get removed if the file is opened in a newer version of Excel. Learn more: https://go.microsoft.com/fwlink/?linkid=870924
Comment:
    Nem todo o texto da aplicação reage à mudança do tamanho da fonte.</t>
      </text>
    </comment>
    <comment ref="S24" authorId="243" shapeId="0" xr:uid="{742F6A0E-0845-0340-857E-8BC93134FC0A}">
      <text>
        <t>[Threaded comment]
Your version of Excel allows you to read this threaded comment; however, any edits to it will get removed if the file is opened in a newer version of Excel. Learn more: https://go.microsoft.com/fwlink/?linkid=870924
Comment:
    Botões para agenda, definições e notificações no ecrã inicial não possuem contraste suficiente.</t>
      </text>
    </comment>
    <comment ref="V24" authorId="244" shapeId="0" xr:uid="{BCB4D256-11A2-D743-A723-A19E3D1FA642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aceder à maioria das funcionalidades usando o teclado.</t>
      </text>
    </comment>
    <comment ref="AC24" authorId="245" shapeId="0" xr:uid="{08A34C47-F226-E549-AFB6-29F7D88EC71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 maioria dos ecrãs não possuem título.
</t>
      </text>
    </comment>
    <comment ref="AF24" authorId="246" shapeId="0" xr:uid="{7DE753CA-26B4-7241-B359-0C9435C5D94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Só há uma maneira de aceder a cada ecrã.
</t>
      </text>
    </comment>
    <comment ref="AO24" authorId="247" shapeId="0" xr:uid="{97FB0332-9E48-B24B-BD2A-7BBC2ED5C0C3}">
      <text>
        <t>[Threaded comment]
Your version of Excel allows you to read this threaded comment; however, any edits to it will get removed if the file is opened in a newer version of Excel. Learn more: https://go.microsoft.com/fwlink/?linkid=870924
Comment:
    Campos de texto de ecrãs de medições possuem áreas de toque menor do que o mínimo recomendado.</t>
      </text>
    </comment>
    <comment ref="AZ24" authorId="248" shapeId="0" xr:uid="{1F0F8FA7-4790-2F4A-B751-998141C3F3FD}">
      <text>
        <t>[Threaded comment]
Your version of Excel allows you to read this threaded comment; however, any edits to it will get removed if the file is opened in a newer version of Excel. Learn more: https://go.microsoft.com/fwlink/?linkid=870924
Comment:
    Depois de pressionar o botão adicionar para adicionar uma medição não é pedido para confirmar se os valores estão corretos, nem é possível apagar ou editar uma medição inserida.</t>
      </text>
    </comment>
    <comment ref="BB24" authorId="249" shapeId="0" xr:uid="{4285DC37-AE91-3E4E-99FC-E51ED76E9ABB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existe um mecanismo que para ajudar o utilizador durante o processo de autenticação.</t>
      </text>
    </comment>
    <comment ref="BD24" authorId="250" shapeId="0" xr:uid="{5E896EF5-0FE2-F844-B6A6-16E8A01275D9}">
      <text>
        <t>[Threaded comment]
Your version of Excel allows you to read this threaded comment; however, any edits to it will get removed if the file is opened in a newer version of Excel. Learn more: https://go.microsoft.com/fwlink/?linkid=870924
Comment:
    Ao filtrar receitas, a mudança do ecrã exibindo resultados não é anunciada.</t>
      </text>
    </comment>
    <comment ref="A25" authorId="251" shapeId="0" xr:uid="{FCF9AF6B-6611-5342-8A36-E5DACE2AE87C}">
      <text>
        <t>[Threaded comment]
Your version of Excel allows you to read this threaded comment; however, any edits to it will get removed if the file is opened in a newer version of Excel. Learn more: https://go.microsoft.com/fwlink/?linkid=870924
Comment:
    Avaliados apenas ecrãs de autenticação, abertura de conta e informações.</t>
      </text>
    </comment>
    <comment ref="B25" authorId="252" shapeId="0" xr:uid="{593EEE85-50F2-9343-BD31-C0FACF86ABC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menu de informações, os ícones decorativos estão sendo lidos pelo leitor de ecrã.</t>
      </text>
    </comment>
    <comment ref="K25" authorId="253" shapeId="0" xr:uid="{151864B0-E10D-A54A-BC4B-928D996DEB5C}">
      <text>
        <t>[Threaded comment]
Your version of Excel allows you to read this threaded comment; however, any edits to it will get removed if the file is opened in a newer version of Excel. Learn more: https://go.microsoft.com/fwlink/?linkid=870924
Comment:
    Só funciona em modo portrait.</t>
      </text>
    </comment>
    <comment ref="M25" authorId="254" shapeId="0" xr:uid="{AF203318-E54B-DC4D-B921-473A04092636}">
      <text>
        <t>[Threaded comment]
Your version of Excel allows you to read this threaded comment; however, any edits to it will get removed if the file is opened in a newer version of Excel. Learn more: https://go.microsoft.com/fwlink/?linkid=870924
Comment:
    Indicação de erro no número de contribuinte é apresentada apenas recorrendo à cor do bordo do campo de edição.</t>
      </text>
    </comment>
    <comment ref="O25" authorId="255" shapeId="0" xr:uid="{CED7F61F-81E7-D046-89A9-36AF5D96BB61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adesão, o texto informativo relativo ao número de telemóvel não tem contraste suficiente.</t>
      </text>
    </comment>
    <comment ref="P25" authorId="256" shapeId="0" xr:uid="{7A5228AB-F165-A846-A09D-D59E42C8704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recuperação de acesso, o texto não reage ao aumento da fonte.</t>
      </text>
    </comment>
    <comment ref="S25" authorId="257" shapeId="0" xr:uid="{8E290B13-27E4-A343-9634-8D5AD2749E4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recuperação das credenciais, os ícones no topo não têm contraste suficiente.</t>
      </text>
    </comment>
    <comment ref="V25" authorId="258" shapeId="0" xr:uid="{768FC77D-453E-CB45-BAA6-AEBBE8A7426A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aceder à maioria das funcionalidades usando o teclado.</t>
      </text>
    </comment>
    <comment ref="AC25" authorId="259" shapeId="0" xr:uid="{7DDFBDAC-F1F0-8343-929B-88C34E5952A8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definido.</t>
      </text>
    </comment>
    <comment ref="AD25" authorId="260" shapeId="0" xr:uid="{D564CCDC-817A-2F4A-A6E7-F6940531E098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inicial, a ordem visual apresenta primeiro o rótulo do NIF e depois o campo de edição, mas, com o teclado, o foco é inicialmente direcionado para o campo de edição e, em seguida, para o rótulo.</t>
      </text>
    </comment>
    <comment ref="AE25" authorId="261" shapeId="0" xr:uid="{1C07500E-C4FA-2F48-B122-F466D09AD91C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“Recuperar acesso”, os botões no topo direito não possuem accessible names descritivos, o que torna seu propósito pouco claro.</t>
      </text>
    </comment>
    <comment ref="AF25" authorId="262" shapeId="0" xr:uid="{D11F8D22-780A-DB42-97F5-5E7DFFE521CF}">
      <text>
        <t>[Threaded comment]
Your version of Excel allows you to read this threaded comment; however, any edits to it will get removed if the file is opened in a newer version of Excel. Learn more: https://go.microsoft.com/fwlink/?linkid=870924
Comment:
    Só há uma maneira de aceder a cada ecrã.</t>
      </text>
    </comment>
    <comment ref="AO25" authorId="263" shapeId="0" xr:uid="{D1B4F324-8C96-9743-9FE3-10C16CEAB5C7}">
      <text>
        <t>[Threaded comment]
Your version of Excel allows you to read this threaded comment; however, any edits to it will get removed if the file is opened in a newer version of Excel. Learn more: https://go.microsoft.com/fwlink/?linkid=870924
Comment:
    Campos de texto de ecrãs de Nove Época Universitária possuem áreas de toque menor do que o mínimo recomendado.</t>
      </text>
    </comment>
    <comment ref="AW25" authorId="264" shapeId="0" xr:uid="{4A1F0A75-875C-6E41-B735-57DED9692F40}">
      <text>
        <t>[Threaded comment]
Your version of Excel allows you to read this threaded comment; however, any edits to it will get removed if the file is opened in a newer version of Excel. Learn more: https://go.microsoft.com/fwlink/?linkid=870924
Comment:
    Na adesão de estudantes universitários, quando o número de contribuinte é inválido o erro não é apresentado textualmente (apenas o campo do formulário fica destacado a vermelho).</t>
      </text>
    </comment>
    <comment ref="AY25" authorId="265" shapeId="0" xr:uid="{EB6607A5-49D1-4742-9AE8-7B71B5FA47C4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“Nova época universitária” ao encontrar erros no preenchimento de formulário, não é fornecida nenhuma instrução de como corrigir.</t>
      </text>
    </comment>
    <comment ref="BB25" authorId="266" shapeId="0" xr:uid="{E2154AC3-1213-B54F-B4BA-0D95FC00C0D6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existe um mecanismo que para ajudar o utilizador durante o processo de autenticação.</t>
      </text>
    </comment>
    <comment ref="BD25" authorId="267" shapeId="0" xr:uid="{5A0C58D2-98D7-334C-BF3A-10F24349B235}">
      <text>
        <t>[Threaded comment]
Your version of Excel allows you to read this threaded comment; however, any edits to it will get removed if the file is opened in a newer version of Excel. Learn more: https://go.microsoft.com/fwlink/?linkid=870924
Comment:
    Na adesão, o estado da aceitação das condições do RGPD não é anunciado quando se ativa o botão para aceitar as condições.</t>
      </text>
    </comment>
    <comment ref="A26" authorId="268" shapeId="0" xr:uid="{FF294028-C84A-4C4D-B319-17D2AD29F841}">
      <text>
        <t>[Threaded comment]
Your version of Excel allows you to read this threaded comment; however, any edits to it will get removed if the file is opened in a newer version of Excel. Learn more: https://go.microsoft.com/fwlink/?linkid=870924
Comment:
    Avaliados apenas os ecrãs de adesão e adição de cartão</t>
      </text>
    </comment>
    <comment ref="B26" authorId="269" shapeId="0" xr:uid="{DEF8F223-93FE-BB4D-93AE-E022F59544E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 imagens dos cartões de crédito não são apresentadas pelo VoiceOver </t>
      </text>
    </comment>
    <comment ref="H26" authorId="270" shapeId="0" xr:uid="{DD41A13C-2CF6-D848-9F1E-A0D8F522D6BD}">
      <text>
        <t>[Threaded comment]
Your version of Excel allows you to read this threaded comment; however, any edits to it will get removed if the file is opened in a newer version of Excel. Learn more: https://go.microsoft.com/fwlink/?linkid=870924
Comment:
    Na lista de países para escolher o indicativo o cabeçalho “Mais populares” não está identificado como cabeçalho</t>
      </text>
    </comment>
    <comment ref="K26" authorId="271" shapeId="0" xr:uid="{830DB44A-E9E0-124F-B8B6-1FE4EA476B8D}">
      <text>
        <t>[Threaded comment]
Your version of Excel allows you to read this threaded comment; however, any edits to it will get removed if the file is opened in a newer version of Excel. Learn more: https://go.microsoft.com/fwlink/?linkid=870924
Comment:
    Só funciona em modo retrato</t>
      </text>
    </comment>
    <comment ref="O26" authorId="272" shapeId="0" xr:uid="{8C2B2D34-3731-C842-8E3E-DCF508C46FB3}">
      <text>
        <t>[Threaded comment]
Your version of Excel allows you to read this threaded comment; however, any edits to it will get removed if the file is opened in a newer version of Excel. Learn more: https://go.microsoft.com/fwlink/?linkid=870924
Comment:
    O contraste dos placeholders para a validade do cartão é insuficiente</t>
      </text>
    </comment>
    <comment ref="P26" authorId="273" shapeId="0" xr:uid="{8F66358B-564D-3342-B4A6-76AD951345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Não é possível aumentar o tamanho do texto </t>
      </text>
    </comment>
    <comment ref="V26" authorId="274" shapeId="0" xr:uid="{C712F0C4-8F35-EC4A-8F06-CF23E066F1B7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inicial de inserção do número de telemóvel não é possível aceder ao selector do país usando o teclado</t>
      </text>
    </comment>
    <comment ref="W26" authorId="275" shapeId="0" xr:uid="{AB4BC6E9-5B2F-7048-8636-1DB148BDF0D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Não é possível sair do segundo passo do “Adicionar cartão” com o teclado </t>
      </text>
    </comment>
    <comment ref="AL26" authorId="276" shapeId="0" xr:uid="{CAFC9F5A-2694-1A44-9336-D235F085AE1F}">
      <text>
        <t>[Threaded comment]
Your version of Excel allows you to read this threaded comment; however, any edits to it will get removed if the file is opened in a newer version of Excel. Learn more: https://go.microsoft.com/fwlink/?linkid=870924
Comment:
    O nome do campo para inserir o número do cartão multibanco não inclui o texto da etiqueta</t>
      </text>
    </comment>
    <comment ref="BA26" authorId="277" shapeId="0" xr:uid="{F33FF826-5F5A-384D-9CC6-C0336D7A01E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 número de telefone que é introduzido no ecrã inicial tem de voltar a ser introduzido quando se pretende validar um cartão </t>
      </text>
    </comment>
    <comment ref="BD26" authorId="278" shapeId="0" xr:uid="{4DB3BE60-AD6A-2142-B823-A68115A2D7D9}">
      <text>
        <t>[Threaded comment]
Your version of Excel allows you to read this threaded comment; however, any edits to it will get removed if the file is opened in a newer version of Excel. Learn more: https://go.microsoft.com/fwlink/?linkid=870924
Comment:
    Botão para retornar para o passo anterior não tem nome acessível</t>
      </text>
    </comment>
    <comment ref="H27" authorId="279" shapeId="0" xr:uid="{75D9D4D3-2E2F-F249-8C2A-3ADFA6F15706}">
      <text>
        <t>[Threaded comment]
Your version of Excel allows you to read this threaded comment; however, any edits to it will get removed if the file is opened in a newer version of Excel. Learn more: https://go.microsoft.com/fwlink/?linkid=870924
Comment:
    Botão para partilhar comprovativo de entrega não possui etiqueta descritiva.</t>
      </text>
    </comment>
    <comment ref="K27" authorId="280" shapeId="0" xr:uid="{CF88FB77-051F-6D4B-BFEE-BFEFC3885F63}">
      <text>
        <t>[Threaded comment]
Your version of Excel allows you to read this threaded comment; however, any edits to it will get removed if the file is opened in a newer version of Excel. Learn more: https://go.microsoft.com/fwlink/?linkid=870924
Comment:
    Só funciona em modo portrait.</t>
      </text>
    </comment>
    <comment ref="O27" authorId="281" shapeId="0" xr:uid="{50173C21-30CB-DA4B-A107-F77D6EABE9E5}">
      <text>
        <t>[Threaded comment]
Your version of Excel allows you to read this threaded comment; however, any edits to it will get removed if the file is opened in a newer version of Excel. Learn more: https://go.microsoft.com/fwlink/?linkid=870924
Comment:
    Etiquetas dos campos de autenticação não têm contraste suficiente.</t>
      </text>
    </comment>
    <comment ref="S27" authorId="282" shapeId="0" xr:uid="{DC672B25-B844-614F-BF6F-1C8CC3E22B88}">
      <text>
        <t>[Threaded comment]
Your version of Excel allows you to read this threaded comment; however, any edits to it will get removed if the file is opened in a newer version of Excel. Learn more: https://go.microsoft.com/fwlink/?linkid=870924
Comment:
    Diferença de contraste entre botão de entrar ativo e inativo é insuficiente.</t>
      </text>
    </comment>
    <comment ref="V27" authorId="283" shapeId="0" xr:uid="{6E0F662A-2F75-FC48-BDEE-B304DC4A3CA2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aceder à maioria das funcionalidades usando o teclado.</t>
      </text>
    </comment>
    <comment ref="AL27" authorId="284" shapeId="0" xr:uid="{952F5A09-6E58-AD41-A443-41E8EB6392E2}">
      <text>
        <t>[Threaded comment]
Your version of Excel allows you to read this threaded comment; however, any edits to it will get removed if the file is opened in a newer version of Excel. Learn more: https://go.microsoft.com/fwlink/?linkid=870924
Comment:
    A indicação “*Senha do Portal das Finanças” não faz parte do nome ou descrições acessíveis do campo “Senha de Acesso”</t>
      </text>
    </comment>
    <comment ref="BD27" authorId="285" shapeId="0" xr:uid="{7971C4FE-7869-234E-9930-03C85695CBF5}">
      <text>
        <t>[Threaded comment]
Your version of Excel allows you to read this threaded comment; however, any edits to it will get removed if the file is opened in a newer version of Excel. Learn more: https://go.microsoft.com/fwlink/?linkid=870924
Comment:
    Botão de apagar texto nos campos de acesso não possui descrição acessível.</t>
      </text>
    </comment>
    <comment ref="BE27" authorId="286" shapeId="0" xr:uid="{E0129DB0-E139-704F-8749-EB6C2622F46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Mensagem de erro na autenticação não é anunciada pelo leitor de ecrã.
</t>
      </text>
    </comment>
    <comment ref="B28" authorId="287" shapeId="0" xr:uid="{62045F51-2BCC-BF4A-892E-8D3DAB24329B}">
      <text>
        <t>[Threaded comment]
Your version of Excel allows you to read this threaded comment; however, any edits to it will get removed if the file is opened in a newer version of Excel. Learn more: https://go.microsoft.com/fwlink/?linkid=870924
Comment:
    Ícones de notificações e perfil não têm texto alternativo.</t>
      </text>
    </comment>
    <comment ref="H28" authorId="288" shapeId="0" xr:uid="{A0F9DED6-914F-EE46-B755-C4C617CFEBEC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introdução, ao escolher o nome de tratamento, os radiobuttons não possuem labels programaticamente associadas.</t>
      </text>
    </comment>
    <comment ref="K28" authorId="289" shapeId="0" xr:uid="{31A89A0C-B4A0-FC40-A1BD-0B6AC1EDC0D9}">
      <text>
        <t>[Threaded comment]
Your version of Excel allows you to read this threaded comment; however, any edits to it will get removed if the file is opened in a newer version of Excel. Learn more: https://go.microsoft.com/fwlink/?linkid=870924
Comment:
    Só funciona em modo portrait.</t>
      </text>
    </comment>
    <comment ref="L28" authorId="290" shapeId="0" xr:uid="{FB1C457B-5154-5849-A30E-57FF26ADEEE2}">
      <text>
        <t>[Threaded comment]
Your version of Excel allows you to read this threaded comment; however, any edits to it will get removed if the file is opened in a newer version of Excel. Learn more: https://go.microsoft.com/fwlink/?linkid=870924
Comment:
    Campos que pedem o nome não oferecem auto-preenchimento.</t>
      </text>
    </comment>
    <comment ref="O28" authorId="291" shapeId="0" xr:uid="{6F5DDBDD-37D0-7C45-AB8E-45D32D095672}">
      <text>
        <t>[Threaded comment]
Your version of Excel allows you to read this threaded comment; however, any edits to it will get removed if the file is opened in a newer version of Excel. Learn more: https://go.microsoft.com/fwlink/?linkid=870924
Comment:
    No campo de atividades, o rótulo “Principal” não possui contraste suficiente.</t>
      </text>
    </comment>
    <comment ref="P28" authorId="292" shapeId="0" xr:uid="{BAF5ED2F-DE71-6544-A96A-8EB68C72CEE1}">
      <text>
        <t>[Threaded comment]
Your version of Excel allows you to read this threaded comment; however, any edits to it will get removed if the file is opened in a newer version of Excel. Learn more: https://go.microsoft.com/fwlink/?linkid=870924
Comment:
    Nem todo o texto da aplicação reage à mudança do tamanho da fonte.</t>
      </text>
    </comment>
    <comment ref="S28" authorId="293" shapeId="0" xr:uid="{B48FAF34-1DD2-B64D-B54F-6E1F78D3AE3B}">
      <text>
        <t>[Threaded comment]
Your version of Excel allows you to read this threaded comment; however, any edits to it will get removed if the file is opened in a newer version of Excel. Learn more: https://go.microsoft.com/fwlink/?linkid=870924
Comment:
    Os ícones usados para identificar a atividade não têm contraste suficiente.</t>
      </text>
    </comment>
    <comment ref="V28" authorId="294" shapeId="0" xr:uid="{21057C2C-F06E-C741-9663-58EF28831537}">
      <text>
        <t>[Threaded comment]
Your version of Excel allows you to read this threaded comment; however, any edits to it will get removed if the file is opened in a newer version of Excel. Learn more: https://go.microsoft.com/fwlink/?linkid=870924
Comment:
    Diversas funcionalidades não são acessíveis pelo teclado.</t>
      </text>
    </comment>
    <comment ref="AL28" authorId="295" shapeId="0" xr:uid="{D6AFFF73-6960-7E40-9089-6406064D10EF}">
      <text>
        <t>[Threaded comment]
Your version of Excel allows you to read this threaded comment; however, any edits to it will get removed if the file is opened in a newer version of Excel. Learn more: https://go.microsoft.com/fwlink/?linkid=870924
Comment:
    Botão para abrir Assistente Virtual, presente em vários ecrãs, não possui etiqueta.</t>
      </text>
    </comment>
    <comment ref="BD28" authorId="296" shapeId="0" xr:uid="{9C4B20FF-E8FF-5F4C-8479-A380C23993A5}">
      <text>
        <t>[Threaded comment]
Your version of Excel allows you to read this threaded comment; however, any edits to it will get removed if the file is opened in a newer version of Excel. Learn more: https://go.microsoft.com/fwlink/?linkid=870924
Comment:
    Vários campos de edição não têm a etiqueta no nome acessível.</t>
      </text>
    </comment>
    <comment ref="BE28" authorId="297" shapeId="0" xr:uid="{937B43A5-8701-D34F-82A8-0D098FCFDA6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Mensagem de erro na autenticação não é anunciada pelo leitor de ecrã.
</t>
      </text>
    </comment>
    <comment ref="H29" authorId="298" shapeId="0" xr:uid="{B4ED5347-0367-484A-A87E-0634B0A23C9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“Reserve a sua viagem” o cabeçalho é apresentado como botão </t>
      </text>
    </comment>
    <comment ref="I29" authorId="299" shapeId="0" xr:uid="{92C19AA1-5AF0-0F40-AE6B-0E10402451A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do perfil do utilizador os dados agrupados em colunas são lidos por linha em vez de coluna </t>
      </text>
    </comment>
    <comment ref="K29" authorId="300" shapeId="0" xr:uid="{B57E7B1E-FC5D-9540-8D75-5B73F99B3A24}">
      <text>
        <t>[Threaded comment]
Your version of Excel allows you to read this threaded comment; however, any edits to it will get removed if the file is opened in a newer version of Excel. Learn more: https://go.microsoft.com/fwlink/?linkid=870924
Comment:
    A aplicação apenas funciona em modo retrato</t>
      </text>
    </comment>
    <comment ref="L29" authorId="301" shapeId="0" xr:uid="{F056A073-3F75-B542-9E1F-E5BF768CD8B2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autenticação o campo email não é identificado como tal programaticamente</t>
      </text>
    </comment>
    <comment ref="V29" authorId="302" shapeId="0" xr:uid="{ED3A7D5E-AC19-1547-AED0-BF48520A6B9E}">
      <text>
        <t>[Threaded comment]
Your version of Excel allows you to read this threaded comment; however, any edits to it will get removed if the file is opened in a newer version of Excel. Learn more: https://go.microsoft.com/fwlink/?linkid=870924
Comment:
    Quase nada pode aceder através de teclado</t>
      </text>
    </comment>
    <comment ref="AH29" authorId="303" shapeId="0" xr:uid="{4D241D2C-75AF-4149-8224-964C756BB525}">
      <text>
        <t>[Threaded comment]
Your version of Excel allows you to read this threaded comment; however, any edits to it will get removed if the file is opened in a newer version of Excel. Learn more: https://go.microsoft.com/fwlink/?linkid=870924
Comment:
    Foco não é visível em muitos dos elementos da maioria dos ecrãs</t>
      </text>
    </comment>
    <comment ref="AL29" authorId="304" shapeId="0" xr:uid="{83E49A67-A5E0-FD41-8C5B-2C3228F0769A}">
      <text>
        <t>[Threaded comment]
Your version of Excel allows you to read this threaded comment; however, any edits to it will get removed if the file is opened in a newer version of Excel. Learn more: https://go.microsoft.com/fwlink/?linkid=870924
Comment:
    O nome acessível dos campos do formulário de autenticação não inclui o texto das etiquetas</t>
      </text>
    </comment>
    <comment ref="AO29" authorId="305" shapeId="0" xr:uid="{F465583A-7821-1A42-9695-60ED605464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Na seleção do país do utilizador o botão para cancelar e fechar a janela tem tamanho inferior a 24x24 </t>
      </text>
    </comment>
    <comment ref="AX29" authorId="306" shapeId="0" xr:uid="{9CD0F6B5-F775-2645-8BC3-B160284F50BB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indicado o formato do código de reserva</t>
      </text>
    </comment>
    <comment ref="AY29" authorId="307" shapeId="0" xr:uid="{4758E499-B618-7C4B-86CE-061DCC6D0E27}">
      <text>
        <t>[Threaded comment]
Your version of Excel allows you to read this threaded comment; however, any edits to it will get removed if the file is opened in a newer version of Excel. Learn more: https://go.microsoft.com/fwlink/?linkid=870924
Comment:
    Ao introduzir o código de reserva não é dada indicação do formato que deve ser usado, apenas é indicado que é inválido</t>
      </text>
    </comment>
    <comment ref="BB29" authorId="308" shapeId="0" xr:uid="{136A8D44-EE27-DC48-8234-69BE31F6DF3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Na autenticação não há mecanismo para ajudar a preencher a palavra-passe </t>
      </text>
    </comment>
    <comment ref="BD29" authorId="309" shapeId="0" xr:uid="{731A83E0-4960-BA44-B94F-E71AF9AB1C6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“Reserve a sua viagem” o botão para trocar origem com destino não tem nome acessível </t>
      </text>
    </comment>
    <comment ref="BE29" authorId="310" shapeId="0" xr:uid="{0D5C4456-6408-D446-BC67-47372241AC08}">
      <text>
        <t>[Threaded comment]
Your version of Excel allows you to read this threaded comment; however, any edits to it will get removed if the file is opened in a newer version of Excel. Learn more: https://go.microsoft.com/fwlink/?linkid=870924
Comment:
    Mensagens de erro não são anunciadas</t>
      </text>
    </comment>
    <comment ref="B30" authorId="311" shapeId="0" xr:uid="{0CECF38B-A7BE-0B45-BBC6-70B07612DC1D}">
      <text>
        <t>[Threaded comment]
Your version of Excel allows you to read this threaded comment; however, any edits to it will get removed if the file is opened in a newer version of Excel. Learn more: https://go.microsoft.com/fwlink/?linkid=870924
Comment:
    Ao listar resultados na lista de assuntos a tratar, as imagens (logos) relacionados aos resultados são identificadas pelo leitor de ecrã e não possuem nome acessível.</t>
      </text>
    </comment>
    <comment ref="H30" authorId="312" shapeId="0" xr:uid="{D241ADD5-962D-E044-AB37-474BC24767D1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autenticação, o botão para ver o conteúdo da palavra-passe não tem nome acessível.</t>
      </text>
    </comment>
    <comment ref="K30" authorId="313" shapeId="0" xr:uid="{247C1E11-BADC-764B-81DD-DBF2B9B8DA2B}">
      <text>
        <t>[Threaded comment]
Your version of Excel allows you to read this threaded comment; however, any edits to it will get removed if the file is opened in a newer version of Excel. Learn more: https://go.microsoft.com/fwlink/?linkid=870924
Comment:
    Só funciona em modo portrait.</t>
      </text>
    </comment>
    <comment ref="O30" authorId="314" shapeId="0" xr:uid="{1A359F35-531A-A34C-953B-706035ACC51F}">
      <text>
        <t>[Threaded comment]
Your version of Excel allows you to read this threaded comment; however, any edits to it will get removed if the file is opened in a newer version of Excel. Learn more: https://go.microsoft.com/fwlink/?linkid=870924
Comment:
    Texto sobre informações de locais de atendimento não possui contraste suficiente.</t>
      </text>
    </comment>
    <comment ref="P30" authorId="315" shapeId="0" xr:uid="{006FC24C-B12D-A54B-AAC1-FD14E9D5E2EF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principal, o texto sobre as imagens não reage ao aumento da fonte do sistema.</t>
      </text>
    </comment>
    <comment ref="R30" authorId="316" shapeId="0" xr:uid="{4E432C77-5A0C-C247-B0DA-E29768F1EE1D}">
      <text>
        <t>[Threaded comment]
Your version of Excel allows you to read this threaded comment; however, any edits to it will get removed if the file is opened in a newer version of Excel. Learn more: https://go.microsoft.com/fwlink/?linkid=870924
Comment:
    Ao aumentar o tamanho da da visualização, o título do ecrã de Locais de atendimento se sobrepõe ao botão de Voltar, dificultando a leitura do texto.</t>
      </text>
    </comment>
    <comment ref="S30" authorId="317" shapeId="0" xr:uid="{CDABF6AE-86A7-5B4F-AD19-EB5DAAEA806B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autenticação o botão para ver o conteúdo da palavra-passe tem contraste insuficiente</t>
      </text>
    </comment>
    <comment ref="V30" authorId="318" shapeId="0" xr:uid="{62BBC72D-13E9-4049-B2A0-ED89E2AAB053}">
      <text>
        <t>[Threaded comment]
Your version of Excel allows you to read this threaded comment; however, any edits to it will get removed if the file is opened in a newer version of Excel. Learn more: https://go.microsoft.com/fwlink/?linkid=870924
Comment:
    Diversas funcionalidades não são acessíveis pelo teclado.</t>
      </text>
    </comment>
    <comment ref="Z30" authorId="319" shapeId="0" xr:uid="{F47FBD30-7CF0-1148-90E7-CDB3FADD3409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parar o carrossel no ecrã inicial.</t>
      </text>
    </comment>
    <comment ref="AC30" authorId="320" shapeId="0" xr:uid="{7512074A-2090-774D-A092-1F79C0EBD7CF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definido.</t>
      </text>
    </comment>
    <comment ref="AG30" authorId="321" shapeId="0" xr:uid="{E0540F3D-04EF-4146-B41D-7E9C08297EFD}">
      <text>
        <t>[Threaded comment]
Your version of Excel allows you to read this threaded comment; however, any edits to it will get removed if the file is opened in a newer version of Excel. Learn more: https://go.microsoft.com/fwlink/?linkid=870924
Comment:
    O texto que parece ser um cabeçalho no ecrã “Tirar Senha” é “Sem filas de espera” que não descreve bem o conteúdo do ecrã</t>
      </text>
    </comment>
    <comment ref="AL30" authorId="322" shapeId="0" xr:uid="{537C44AD-3ABE-B541-BE53-13675B27B020}">
      <text>
        <t>[Threaded comment]
Your version of Excel allows you to read this threaded comment; however, any edits to it will get removed if the file is opened in a newer version of Excel. Learn more: https://go.microsoft.com/fwlink/?linkid=870924
Comment:
    Ao selecionar os locais de atendimento, o rótulo do campo de ordenação não faz parte do seu nome acessível.</t>
      </text>
    </comment>
    <comment ref="AO30" authorId="323" shapeId="0" xr:uid="{029527A0-A93B-7148-A581-A393F4DF323C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inicial, os botões para passar as imagens do carrossel possuem dimensões insuficientes.</t>
      </text>
    </comment>
    <comment ref="BD30" authorId="324" shapeId="0" xr:uid="{A0214A16-0CAE-8747-A631-68F371CBAADD}">
      <text>
        <t>[Threaded comment]
Your version of Excel allows you to read this threaded comment; however, any edits to it will get removed if the file is opened in a newer version of Excel. Learn more: https://go.microsoft.com/fwlink/?linkid=870924
Comment:
    Ao selecionar a busca por distrito ou por proximidade, a mudança no formulário não é anunciada pelo leitor de ecrã.</t>
      </text>
    </comment>
    <comment ref="BE30" authorId="325" shapeId="0" xr:uid="{AF2F95CA-281C-AB4D-A77C-6BEC68CAD99E}">
      <text>
        <t>[Threaded comment]
Your version of Excel allows you to read this threaded comment; however, any edits to it will get removed if the file is opened in a newer version of Excel. Learn more: https://go.microsoft.com/fwlink/?linkid=870924
Comment:
    Mensagem de erro no ecrã “Pesquisa por Assunto” não é exposta programaticamente.</t>
      </text>
    </comment>
    <comment ref="A31" authorId="326" shapeId="0" xr:uid="{F304A754-F908-474F-8ECB-EF7D7BAE5ABD}">
      <text>
        <t>[Threaded comment]
Your version of Excel allows you to read this threaded comment; however, any edits to it will get removed if the file is opened in a newer version of Excel. Learn more: https://go.microsoft.com/fwlink/?linkid=870924
Comment:
    Avaliado apenas o ecrã inicial e ecrãs disponíveis na App Store.</t>
      </text>
    </comment>
    <comment ref="B31" authorId="327" shapeId="0" xr:uid="{45BDFBBB-0400-B444-B7DC-F61414E8BFAF}">
      <text>
        <t>[Threaded comment]
Your version of Excel allows you to read this threaded comment; however, any edits to it will get removed if the file is opened in a newer version of Excel. Learn more: https://go.microsoft.com/fwlink/?linkid=870924
Comment:
    Imagem no ecrã inicial não tem texto alternativo.</t>
      </text>
    </comment>
    <comment ref="K31" authorId="328" shapeId="0" xr:uid="{DCA75780-3A89-2648-B5BF-BC10068BF9BB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 inicial só funciona em modo portrait.</t>
      </text>
    </comment>
    <comment ref="O31" authorId="329" shapeId="0" xr:uid="{29DA4B80-6F5F-AD42-8C28-CF05CB80B92A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aulas, o texto representando a data e hora não possui contraste suficiente.</t>
      </text>
    </comment>
    <comment ref="P31" authorId="330" shapeId="0" xr:uid="{398F1EDE-25FA-6340-9898-3E3CDC01AD6D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principal, o texto  não reage ao aumento da fonte do sistema.</t>
      </text>
    </comment>
    <comment ref="S31" authorId="331" shapeId="0" xr:uid="{27A12810-009C-5648-859D-BFEF58619518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“Despesas por pagar” os elementos do gráfico não têm contraste suficiente.</t>
      </text>
    </comment>
    <comment ref="V31" authorId="332" shapeId="0" xr:uid="{74A99FCE-D3F0-9042-AEA8-FD5E0BABA449}">
      <text>
        <t>[Threaded comment]
Your version of Excel allows you to read this threaded comment; however, any edits to it will get removed if the file is opened in a newer version of Excel. Learn more: https://go.microsoft.com/fwlink/?linkid=870924
Comment:
    Botão para aceder à plataforma não é acessível por teclado.</t>
      </text>
    </comment>
    <comment ref="AC31" authorId="333" shapeId="0" xr:uid="{39A31E3F-B2E7-B44C-BDA7-E50B867CF25A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 inicial não possui título.</t>
      </text>
    </comment>
    <comment ref="B32" authorId="334" shapeId="0" xr:uid="{E8FFF699-0CB2-3F44-9E80-7F5BD1AF9B3B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para envio de leituras, a imagem contendo instruções de leitura correta não possui texto alternativo.</t>
      </text>
    </comment>
    <comment ref="I32" authorId="335" shapeId="0" xr:uid="{9C861DB5-16D1-FB4F-9882-6D0602973BE9}">
      <text>
        <t>[Threaded comment]
Your version of Excel allows you to read this threaded comment; however, any edits to it will get removed if the file is opened in a newer version of Excel. Learn more: https://go.microsoft.com/fwlink/?linkid=870924
Comment:
    Ordem de detalhes da fatura é lida pela ordem inversa do que é apresentada.</t>
      </text>
    </comment>
    <comment ref="K32" authorId="336" shapeId="0" xr:uid="{F214F666-C31C-0740-B305-9C426C2FC26E}">
      <text>
        <t>[Threaded comment]
Your version of Excel allows you to read this threaded comment; however, any edits to it will get removed if the file is opened in a newer version of Excel. Learn more: https://go.microsoft.com/fwlink/?linkid=870924
Comment:
    Só funciona em modo portrait.</t>
      </text>
    </comment>
    <comment ref="M32" authorId="337" shapeId="0" xr:uid="{A307104C-F796-024B-BBD8-AAA0BF226ADC}">
      <text>
        <t>[Threaded comment]
Your version of Excel allows you to read this threaded comment; however, any edits to it will get removed if the file is opened in a newer version of Excel. Learn more: https://go.microsoft.com/fwlink/?linkid=870924
Comment:
    Nos gráficos usa-se apenas a cor para distinguir entre os tipos de valores apresentados.</t>
      </text>
    </comment>
    <comment ref="O32" authorId="338" shapeId="0" xr:uid="{9313ECE3-D9F2-2749-A661-62D0108C9608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faturas, texto de status das faturas não possui contraste suficiente.</t>
      </text>
    </comment>
    <comment ref="P32" authorId="339" shapeId="0" xr:uid="{64952974-8D0A-2E4A-8DAF-B5AFB54172EF}">
      <text>
        <t>[Threaded comment]
Your version of Excel allows you to read this threaded comment; however, any edits to it will get removed if the file is opened in a newer version of Excel. Learn more: https://go.microsoft.com/fwlink/?linkid=870924
Comment:
    Nem todo o texto da aplicação reage à mudança do tamanho da fonte.</t>
      </text>
    </comment>
    <comment ref="S32" authorId="340" shapeId="0" xr:uid="{6F655A49-6331-8848-AC90-42D02406A179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Contraste na imagem do PDF no cartão da Faturação é insuficiente.</t>
      </text>
    </comment>
    <comment ref="V32" authorId="341" shapeId="0" xr:uid="{F9CA6FEB-394D-5A4B-B2F6-33061DD05620}">
      <text>
        <t>[Threaded comment]
Your version of Excel allows you to read this threaded comment; however, any edits to it will get removed if the file is opened in a newer version of Excel. Learn more: https://go.microsoft.com/fwlink/?linkid=870924
Comment:
    Diversas funcionalidades não são acessíveis pelo teclado.</t>
      </text>
    </comment>
    <comment ref="AC32" authorId="342" shapeId="0" xr:uid="{C0B6FD83-AFE4-FB49-BCBD-05947FEC721B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definido.</t>
      </text>
    </comment>
    <comment ref="AD32" authorId="343" shapeId="0" xr:uid="{D59A8A00-6ADF-CB4E-9CD5-66B8343A6F2C}">
      <text>
        <t>[Threaded comment]
Your version of Excel allows you to read this threaded comment; however, any edits to it will get removed if the file is opened in a newer version of Excel. Learn more: https://go.microsoft.com/fwlink/?linkid=870924
Comment:
    No campo de comunicação de leitura, ao passar pelos campos de edição de valores, o foco do teclado na vírgula está após o segundo campo.</t>
      </text>
    </comment>
    <comment ref="AQ32" authorId="344" shapeId="0" xr:uid="{9BC84D40-979A-FF43-9E47-77B5D259821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recuperação de acesso, o botão para Voltar está em inglês “Back”.</t>
      </text>
    </comment>
    <comment ref="AX32" authorId="345" shapeId="0" xr:uid="{636574C2-0322-BD4C-B3D6-C3FEE7C09043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“Enviar Leitura” o campo Litros não tem etiqueta visível.</t>
      </text>
    </comment>
    <comment ref="BD32" authorId="346" shapeId="0" xr:uid="{4EF8B7D0-5D07-354D-B211-ACB27388D017}">
      <text>
        <t>[Threaded comment]
Your version of Excel allows you to read this threaded comment; however, any edits to it will get removed if the file is opened in a newer version of Excel. Learn more: https://go.microsoft.com/fwlink/?linkid=870924
Comment:
    Ícone central da barra de acessos (+) não possui nome acessível.</t>
      </text>
    </comment>
    <comment ref="BE32" authorId="347" shapeId="0" xr:uid="{072EBD72-1AFD-C94C-BA56-057D4C698173}">
      <text>
        <t>[Threaded comment]
Your version of Excel allows you to read this threaded comment; however, any edits to it will get removed if the file is opened in a newer version of Excel. Learn more: https://go.microsoft.com/fwlink/?linkid=870924
Comment:
    Mensagens de erro no ecrã de autenticação não são anunciadas pelo leitor de ecrã.</t>
      </text>
    </comment>
    <comment ref="B33" authorId="348" shapeId="0" xr:uid="{A3A77AD2-5CD2-4E42-9A8D-0BDEC9FCA5C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 ícone que dá acesso ao PDF da fatura não tem nome acessível </t>
      </text>
    </comment>
    <comment ref="H33" authorId="349" shapeId="0" xr:uid="{D6B474F9-01C3-9349-A25A-6117EC84722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“Faturas” os diferentes cabeçalhos não são identificáveis programaticamente </t>
      </text>
    </comment>
    <comment ref="K33" authorId="350" shapeId="0" xr:uid="{F02FFC56-45CD-B540-AA6A-3F6685BCA873}">
      <text>
        <t>[Threaded comment]
Your version of Excel allows you to read this threaded comment; however, any edits to it will get removed if the file is opened in a newer version of Excel. Learn more: https://go.microsoft.com/fwlink/?linkid=870924
Comment:
    A aplicação apenas funciona em modo retrato</t>
      </text>
    </comment>
    <comment ref="M33" authorId="351" shapeId="0" xr:uid="{DF88432B-6140-A446-AF1D-EC7B122F62F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Nos gráficos do consumo a diferença entre consumo estimado e real é baseada apenas na cor </t>
      </text>
    </comment>
    <comment ref="O33" authorId="352" shapeId="0" xr:uid="{A80821A8-6DCE-F342-B55D-270F4A1C75B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Contraste insuficiente das opções não selecionadas do menu de topo </t>
      </text>
    </comment>
    <comment ref="P33" authorId="353" shapeId="0" xr:uid="{60ACF2C1-09A7-8340-A924-EF81540B7E1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 tamanho do texto não altera quando se aumentam o tamanho da fonte </t>
      </text>
    </comment>
    <comment ref="V33" authorId="354" shapeId="0" xr:uid="{9A1D4EED-BFDA-F241-BE83-8A0A1B31E62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Não é possível aceder a nenhuma opção do ecrã inicial usando o teclado </t>
      </text>
    </comment>
    <comment ref="Z33" authorId="355" shapeId="0" xr:uid="{35E444D5-C937-F84C-82EB-2D7D184B621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Não é possível parar ou pausar o carrossel no ecrã inicial </t>
      </text>
    </comment>
    <comment ref="AC33" authorId="356" shapeId="0" xr:uid="{C257620A-8CEF-5F4C-9631-5FD5EABDA334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</t>
      </text>
    </comment>
    <comment ref="AL33" authorId="357" shapeId="0" xr:uid="{27DBD144-D238-6D45-A785-CA49520FDF6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Na caixa “Inserir género” o campo do formulário não tem a etiqueta no nome acessível </t>
      </text>
    </comment>
    <comment ref="AO33" authorId="358" shapeId="0" xr:uid="{BD69EB97-161C-FC41-A47B-74A79162D25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Tamanho das opções no menu de topo é insuficiente </t>
      </text>
    </comment>
    <comment ref="BA33" authorId="359" shapeId="0" xr:uid="{A89965DA-D293-7B49-A00A-01E63EDB1D0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Tendo o utilizador já introduzido o número de telemóvel, é preciso introduzi-lo novamente para associar ao contacto </t>
      </text>
    </comment>
    <comment ref="BE33" authorId="360" shapeId="0" xr:uid="{4208A45E-FAD6-BE4B-BDC5-357D7B7ED5A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Mensagens de erro não são anunciadas automaticamente </t>
      </text>
    </comment>
    <comment ref="B34" authorId="361" shapeId="0" xr:uid="{A0DA8505-4331-744D-81AF-E9092C1E2A9A}">
      <text>
        <t>[Threaded comment]
Your version of Excel allows you to read this threaded comment; however, any edits to it will get removed if the file is opened in a newer version of Excel. Learn more: https://go.microsoft.com/fwlink/?linkid=870924
Comment:
    Imagens no ecrã “Descontos e vantages” não têm alternativa textual apropriada.</t>
      </text>
    </comment>
    <comment ref="H34" authorId="362" shapeId="0" xr:uid="{EDBBF277-016A-3142-A605-EFAF885F5F6B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pesquisar comboios, as etiquetas dos botões de ida e volta não estão programaticamente associadas aos botões.</t>
      </text>
    </comment>
    <comment ref="K34" authorId="363" shapeId="0" xr:uid="{6E0A71D1-53FC-904F-8690-B5544DE0881A}">
      <text>
        <t>[Threaded comment]
Your version of Excel allows you to read this threaded comment; however, any edits to it will get removed if the file is opened in a newer version of Excel. Learn more: https://go.microsoft.com/fwlink/?linkid=870924
Comment:
    Só funciona em modo portrait.</t>
      </text>
    </comment>
    <comment ref="M34" authorId="364" shapeId="0" xr:uid="{810694B9-CFFB-6A42-A8D2-53FDBC49FDB5}">
      <text>
        <t>[Threaded comment]
Your version of Excel allows you to read this threaded comment; however, any edits to it will get removed if the file is opened in a newer version of Excel. Learn more: https://go.microsoft.com/fwlink/?linkid=870924
Comment:
    Ocupação dos lugares durante a escolha de lugar é assinalada apenas recorrendo a cor.</t>
      </text>
    </comment>
    <comment ref="O34" authorId="365" shapeId="0" xr:uid="{31965189-E50B-0A4A-A91E-E99EFCDFC464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Contraste do texto dos placeholders nos vários campos de edição é insuficiente.</t>
      </text>
    </comment>
    <comment ref="P34" authorId="366" shapeId="0" xr:uid="{BBAC7559-0959-5348-940E-B0BCE2A3E5E1}">
      <text>
        <t>[Threaded comment]
Your version of Excel allows you to read this threaded comment; however, any edits to it will get removed if the file is opened in a newer version of Excel. Learn more: https://go.microsoft.com/fwlink/?linkid=870924
Comment:
    Nem todo o texto da aplicação reage à mudança do tamanho da fonte.</t>
      </text>
    </comment>
    <comment ref="S34" authorId="367" shapeId="0" xr:uid="{70436070-C7CD-5440-B86A-C5BCAE8AAAD6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Contraste do botão que troca origem e destino no ecrã inicial é insuficiente.</t>
      </text>
    </comment>
    <comment ref="V34" authorId="368" shapeId="0" xr:uid="{ED3ACA04-8352-6C43-BDD4-6B1D2A187E14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aceder ao assistente virtual utilizando o teclado.</t>
      </text>
    </comment>
    <comment ref="Z34" authorId="369" shapeId="0" xr:uid="{C1A8B9F9-1E24-A641-A20A-65A045500BB9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esconder o temporizador que indica quanto tempo está disponível para terminar a comprar do bilhete.</t>
      </text>
    </comment>
    <comment ref="AC34" authorId="370" shapeId="0" xr:uid="{CBB988AF-E4B0-F743-81A7-F71B6129074E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definido.</t>
      </text>
    </comment>
    <comment ref="AF34" authorId="371" shapeId="0" xr:uid="{F620D4FE-D361-FB4D-BED4-BF394B8FCB42}">
      <text>
        <t>[Threaded comment]
Your version of Excel allows you to read this threaded comment; however, any edits to it will get removed if the file is opened in a newer version of Excel. Learn more: https://go.microsoft.com/fwlink/?linkid=870924
Comment:
    Só há uma maneira de aceder a cada ecrã.</t>
      </text>
    </comment>
    <comment ref="BD34" authorId="372" shapeId="0" xr:uid="{59F8C9F0-8DED-614C-A06B-F2B8FA10A3E8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inicial o botão para trocar origem e destino não tem nome acessível.</t>
      </text>
    </comment>
    <comment ref="BE34" authorId="373" shapeId="0" xr:uid="{2163B212-0E42-9B48-8B9E-538929D6889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Mensagem de erro na pesquisa não é anunciada pelo leitor de ecrã.
</t>
      </text>
    </comment>
    <comment ref="K35" authorId="374" shapeId="0" xr:uid="{A8D3F501-401C-314C-83FF-4AD66F081691}">
      <text>
        <t>[Threaded comment]
Your version of Excel allows you to read this threaded comment; however, any edits to it will get removed if the file is opened in a newer version of Excel. Learn more: https://go.microsoft.com/fwlink/?linkid=870924
Comment:
    Só funciona em modo portrait.</t>
      </text>
    </comment>
    <comment ref="M35" authorId="375" shapeId="0" xr:uid="{3B63AE17-AC4D-0E42-8CDA-3A043472AA34}">
      <text>
        <t>[Threaded comment]
Your version of Excel allows you to read this threaded comment; however, any edits to it will get removed if the file is opened in a newer version of Excel. Learn more: https://go.microsoft.com/fwlink/?linkid=870924
Comment:
    O passo em que nos encontramos no tutorial inicial só é perceptível através da mudança de cor.</t>
      </text>
    </comment>
    <comment ref="O35" authorId="376" shapeId="0" xr:uid="{C65B2113-E649-8045-8391-0956E0857EB3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Contraste do texto dos placeholders nos campos de edição do ecrã de autenticação é insuficiente.</t>
      </text>
    </comment>
    <comment ref="P35" authorId="377" shapeId="0" xr:uid="{0423076C-1DC2-1146-AD56-05FACB838794}">
      <text>
        <t>[Threaded comment]
Your version of Excel allows you to read this threaded comment; however, any edits to it will get removed if the file is opened in a newer version of Excel. Learn more: https://go.microsoft.com/fwlink/?linkid=870924
Comment:
    Nem todo o texto da aplicação reage à mudança do tamanho da fonte.</t>
      </text>
    </comment>
    <comment ref="S35" authorId="378" shapeId="0" xr:uid="{5DD3C14C-5E53-D247-A385-D3B87685BB08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faturas pendentes, ícone de informações não possui contraste suficiente.</t>
      </text>
    </comment>
    <comment ref="V35" authorId="379" shapeId="0" xr:uid="{D058735F-C38A-B84F-A891-F4A9B3BE165E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aceder ao menu usando o teclado.</t>
      </text>
    </comment>
    <comment ref="AC35" authorId="380" shapeId="0" xr:uid="{C40C8076-0C77-0B4D-AE4F-A827405AA42A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definido.</t>
      </text>
    </comment>
    <comment ref="AD35" authorId="381" shapeId="0" xr:uid="{7BD14B75-5ED6-BE4F-AF0E-E869A35DBAEA}">
      <text>
        <t>[Threaded comment]
Your version of Excel allows you to read this threaded comment; however, any edits to it will get removed if the file is opened in a newer version of Excel. Learn more: https://go.microsoft.com/fwlink/?linkid=870924
Comment:
    O ecrã de faturas pendentes, ao abrir o conteúdo relativo a informações, o foco não é automaticamente direcionado para o novo conteúdo.</t>
      </text>
    </comment>
    <comment ref="AX35" authorId="382" shapeId="0" xr:uid="{CA800CA1-765D-934F-9D5C-63FCE065036E}">
      <text>
        <t>[Threaded comment]
Your version of Excel allows you to read this threaded comment; however, any edits to it will get removed if the file is opened in a newer version of Excel. Learn more: https://go.microsoft.com/fwlink/?linkid=870924
Comment:
    Na modal de gestão de contribuintes o toggle não tem etiqueta.</t>
      </text>
    </comment>
    <comment ref="BD35" authorId="383" shapeId="0" xr:uid="{9F348F9D-5CF0-2042-B50A-F3E16FA8E131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autenticação, ícone para visualizar palavra passe não possui nome acessível.</t>
      </text>
    </comment>
    <comment ref="B36" authorId="384" shapeId="0" xr:uid="{05EA9F63-D285-5E4B-91A2-C19AFCB15815}">
      <text>
        <t>[Threaded comment]
Your version of Excel allows you to read this threaded comment; however, any edits to it will get removed if the file is opened in a newer version of Excel. Learn more: https://go.microsoft.com/fwlink/?linkid=870924
Comment:
    Etapas de assinatura digital é representada com uma imagem sem alternativa textual.</t>
      </text>
    </comment>
    <comment ref="H36" authorId="385" shapeId="0" xr:uid="{2BB2F5A2-4D5C-974B-A441-57EFF229B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autenticação as caixas de edição não estão programaticamente associadas às respetivas etiquetas.</t>
      </text>
    </comment>
    <comment ref="I36" authorId="386" shapeId="0" xr:uid="{39D8ABD7-AEF3-B243-B34E-1FDCD6B0FA14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autenticação, são lidos primeiro as etiquetas dos dois campos (Prefixo e Número de telemóvel) e só depois os conteúdos de cada campo.</t>
      </text>
    </comment>
    <comment ref="K36" authorId="387" shapeId="0" xr:uid="{D4CB33C0-BD79-1141-BDB3-01D30D15D0EF}">
      <text>
        <t>[Threaded comment]
Your version of Excel allows you to read this threaded comment; however, any edits to it will get removed if the file is opened in a newer version of Excel. Learn more: https://go.microsoft.com/fwlink/?linkid=870924
Comment:
    Só funciona em modo portrait.</t>
      </text>
    </comment>
    <comment ref="M36" authorId="388" shapeId="0" xr:uid="{7C84F335-C50D-5347-B0F5-F1591CA85553}">
      <text>
        <t>[Threaded comment]
Your version of Excel allows you to read this threaded comment; however, any edits to it will get removed if the file is opened in a newer version of Excel. Learn more: https://go.microsoft.com/fwlink/?linkid=870924
Comment:
    Durante o processo de assinatura com CMD o indicador do passo em que o utilizador se encontra usa apenas cor para indicar o passo.</t>
      </text>
    </comment>
    <comment ref="O36" authorId="389" shapeId="0" xr:uid="{EA2AD0BD-59CB-EB43-95E4-38EE9588B50B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principal, o texto “Código de Segurança” não possui contraste suficiente.</t>
      </text>
    </comment>
    <comment ref="V36" authorId="390" shapeId="0" xr:uid="{BCB23DFD-237A-4E4D-86CA-1C77CFDA443B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é possível aceder à maioria das funcionalidades usando o teclado.</t>
      </text>
    </comment>
    <comment ref="AC36" authorId="391" shapeId="0" xr:uid="{279EB09E-017F-5E4C-A5E9-64212313B785}">
      <text>
        <t>[Threaded comment]
Your version of Excel allows you to read this threaded comment; however, any edits to it will get removed if the file is opened in a newer version of Excel. Learn more: https://go.microsoft.com/fwlink/?linkid=870924
Comment:
    Ecrãs não têm título definido.</t>
      </text>
    </comment>
    <comment ref="AL36" authorId="392" shapeId="0" xr:uid="{596A68AB-1D55-594E-AB74-629E01318097}">
      <text>
        <t>[Threaded comment]
Your version of Excel allows you to read this threaded comment; however, any edits to it will get removed if the file is opened in a newer version of Excel. Learn more: https://go.microsoft.com/fwlink/?linkid=870924
Comment:
    Vários campos de edição sem a etiqueta visível no nome acessível.</t>
      </text>
    </comment>
    <comment ref="AN36" authorId="393" shapeId="0" xr:uid="{D802DCEB-C0AF-FA48-83A3-F1B39B85B97C}">
      <text>
        <t>[Threaded comment]
Your version of Excel allows you to read this threaded comment; however, any edits to it will get removed if the file is opened in a newer version of Excel. Learn more: https://go.microsoft.com/fwlink/?linkid=870924
Comment:
    Para escolher o local de assinatura, não é possível utilizar outro gesto senão arrastar.</t>
      </text>
    </comment>
    <comment ref="AW36" authorId="394" shapeId="0" xr:uid="{F4FBCC09-FDD7-F540-88BC-5AD1581B4CB9}">
      <text>
        <t>[Threaded comment]
Your version of Excel allows you to read this threaded comment; however, any edits to it will get removed if the file is opened in a newer version of Excel. Learn more: https://go.microsoft.com/fwlink/?linkid=870924
Comment:
    Ao inserir um número inválido de telemóvel no ecrã de autenticação, nenhum erro é exibido, e o formulário é enviado assim mesmo.</t>
      </text>
    </comment>
    <comment ref="AY36" authorId="395" shapeId="0" xr:uid="{8ADEA172-BDF1-E746-BF5C-4969494F9489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ecrã de autenticação não são oferecidas sugestões para corrigir erros.</t>
      </text>
    </comment>
    <comment ref="BB36" authorId="396" shapeId="0" xr:uid="{3A50A52D-CED1-5C41-B3F3-EAB1D7563BB1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existe nenhum mecanismo de ajuda no processo de autenticação.</t>
      </text>
    </comment>
    <comment ref="BD36" authorId="397" shapeId="0" xr:uid="{21A8F634-D35B-8A4C-8D48-88573F6C17FF}">
      <text>
        <t>[Threaded comment]
Your version of Excel allows you to read this threaded comment; however, any edits to it will get removed if the file is opened in a newer version of Excel. Learn more: https://go.microsoft.com/fwlink/?linkid=870924
Comment:
    Radio buttons dos ecrãs de alterar/ativar chave móvel digital não possui nome acessível programaticamente determinado.</t>
      </text>
    </comment>
    <comment ref="BE36" authorId="398" shapeId="0" xr:uid="{6F8C5FDA-7A34-7544-9324-B7918AB0A90D}">
      <text>
        <t>[Threaded comment]
Your version of Excel allows you to read this threaded comment; however, any edits to it will get removed if the file is opened in a newer version of Excel. Learn more: https://go.microsoft.com/fwlink/?linkid=870924
Comment:
    Mensagens de erro não são anunciadas pelo leitor de ecrã.</t>
      </text>
    </comment>
    <comment ref="B37" authorId="399" shapeId="0" xr:uid="{84424600-1106-FF44-831F-F0FA66214FE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Nos métodos de carregamento, as imagens das opções não têm descrição alternativa </t>
      </text>
    </comment>
    <comment ref="H37" authorId="400" shapeId="0" xr:uid="{29708789-E740-B141-871E-23E0F4E3A30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Na caixa de diálogo “Processo e Matrícula” o toggle para indicar se é uma matrícula nacional não está associado à etiqueta </t>
      </text>
    </comment>
    <comment ref="I37" authorId="401" shapeId="0" xr:uid="{F4B675F0-47D3-3D4D-A11C-46046EAE6D18}">
      <text>
        <t>[Threaded comment]
Your version of Excel allows you to read this threaded comment; however, any edits to it will get removed if the file is opened in a newer version of Excel. Learn more: https://go.microsoft.com/fwlink/?linkid=870924
Comment:
    Ao ler os detalhes de um estacionamento passado, a ordem de leitura é por linha em vez de ser por campo de conteúdo (ou seja, lê “viatura”, “montante”, a matrícula, o valor)</t>
      </text>
    </comment>
    <comment ref="K37" authorId="402" shapeId="0" xr:uid="{0F5F7949-F178-BE4E-8AA2-D5ED343C7B9F}">
      <text>
        <t>[Threaded comment]
Your version of Excel allows you to read this threaded comment; however, any edits to it will get removed if the file is opened in a newer version of Excel. Learn more: https://go.microsoft.com/fwlink/?linkid=870924
Comment:
    A aplicação apenas funciona em modo retrato</t>
      </text>
    </comment>
    <comment ref="M37" authorId="403" shapeId="0" xr:uid="{428494C1-5068-E14C-97E1-F80A2E5EBFB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 passo em que nos encontramos no tutorial inicial só é perceptível através da mudança de cor </t>
      </text>
    </comment>
    <comment ref="O37" authorId="404" shapeId="0" xr:uid="{57BFC2DB-56B9-D949-BF6F-AA37E28FB50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 contraste das mensagens de erro no ecrã de autenticação é insuficiente </t>
      </text>
    </comment>
    <comment ref="P37" authorId="405" shapeId="0" xr:uid="{F33C5212-DBB7-404E-8147-A79DDA9A0A5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histórico de carregamentos parta da data deixa de ser legível com zoom de 200% </t>
      </text>
    </comment>
    <comment ref="V37" authorId="406" shapeId="0" xr:uid="{D0A2731A-7F9B-454D-A969-B12E585A540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Não é possível navegar no menu apenas com teclado </t>
      </text>
    </comment>
    <comment ref="AW37" authorId="407" shapeId="0" xr:uid="{EFCC05B7-48FF-8149-98D7-4C19B20969D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Quando se tenta a autenticação sem palavra-passe a mensagem de erro é “Erro de comunicação” </t>
      </text>
    </comment>
    <comment ref="AX37" authorId="408" shapeId="0" xr:uid="{870D6EDA-FFFA-104B-BBEB-2FD7F14A324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ecrã de adicionar matrícula, o campo para a matrícula não tem instruções ou etiqueta </t>
      </text>
    </comment>
    <comment ref="AY37" authorId="409" shapeId="0" xr:uid="{CE6851D0-9D32-3140-946E-92F21AD207D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Quando se tenta a autenticação sem inserir palavra-passa não há nenhuma sugestão relacionada com o erro para o resolver </t>
      </text>
    </comment>
    <comment ref="BB37" authorId="410" shapeId="0" xr:uid="{9F506EC2-C191-A44F-93F1-F605BE08BFF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Na autenticação não há mecanismo para ajudar a preencher a palavra-passe </t>
      </text>
    </comment>
    <comment ref="BD37" authorId="411" shapeId="0" xr:uid="{97FB8A4E-3336-7944-8EAB-7E5B07A0B4A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 símbolo para fechar o menu não tem nome acessível </t>
      </text>
    </comment>
    <comment ref="BE37" authorId="412" shapeId="0" xr:uid="{9E2D8038-A10B-574E-9719-804C11D044D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Ao consultar estacionamentos ativos, quando não existe nenhum, a mensagem apresentada não é programaticamente determinável </t>
      </text>
    </comment>
  </commentList>
</comments>
</file>

<file path=xl/sharedStrings.xml><?xml version="1.0" encoding="utf-8"?>
<sst xmlns="http://schemas.openxmlformats.org/spreadsheetml/2006/main" count="1991" uniqueCount="150">
  <si>
    <t>Non-text content</t>
  </si>
  <si>
    <t>Audio-only and video-only (pre-recorded)</t>
  </si>
  <si>
    <t>Captions (pre-recorded)</t>
  </si>
  <si>
    <t>Audio description or media alternative (pre-recorded)</t>
  </si>
  <si>
    <t>Captions (live)</t>
  </si>
  <si>
    <t>Audio description (pre-recorded)</t>
  </si>
  <si>
    <t>Info and relationships</t>
  </si>
  <si>
    <t>Meaningful sequence</t>
  </si>
  <si>
    <t>Sensory characteristics</t>
  </si>
  <si>
    <t>Orientation</t>
  </si>
  <si>
    <t>Identify input purpose</t>
  </si>
  <si>
    <t>Use of colour</t>
  </si>
  <si>
    <t>Audio control</t>
  </si>
  <si>
    <t>Contrast (minimum)</t>
  </si>
  <si>
    <t>Resize text</t>
  </si>
  <si>
    <t>Images of text</t>
  </si>
  <si>
    <t>Reflow</t>
  </si>
  <si>
    <t>Non-text contrast</t>
  </si>
  <si>
    <t>Text spacing</t>
  </si>
  <si>
    <t>Content on hover or focus</t>
  </si>
  <si>
    <t>Keyboard</t>
  </si>
  <si>
    <t>No keyboard trap</t>
  </si>
  <si>
    <t>Character key shortcuts</t>
  </si>
  <si>
    <t>Timing adjustable</t>
  </si>
  <si>
    <t>Pause, stop, hide</t>
  </si>
  <si>
    <t>Three flashes or below threshold</t>
  </si>
  <si>
    <t>Bypass blocks</t>
  </si>
  <si>
    <t>Page titled</t>
  </si>
  <si>
    <t>Focus order</t>
  </si>
  <si>
    <t>Link purpose (in context)</t>
  </si>
  <si>
    <t>Multiple ways</t>
  </si>
  <si>
    <t>Headings and labels</t>
  </si>
  <si>
    <t>Focus visible</t>
  </si>
  <si>
    <t>Focus Not Obscured (Minimum)</t>
  </si>
  <si>
    <t>Pointer gestures</t>
  </si>
  <si>
    <t>Pointer cancellation</t>
  </si>
  <si>
    <t>Label in name</t>
  </si>
  <si>
    <t>Motion actuation</t>
  </si>
  <si>
    <t>Dragging Movements</t>
  </si>
  <si>
    <t>Target Size (Minimum)</t>
  </si>
  <si>
    <t>Language of page</t>
  </si>
  <si>
    <t>Language of parts</t>
  </si>
  <si>
    <t>On focus</t>
  </si>
  <si>
    <t>On input</t>
  </si>
  <si>
    <t>Consistent navigation</t>
  </si>
  <si>
    <t>Consistent identification</t>
  </si>
  <si>
    <t>Consistent Help</t>
  </si>
  <si>
    <t>Error identification</t>
  </si>
  <si>
    <t>Labels or instructions</t>
  </si>
  <si>
    <t>Error suggestion</t>
  </si>
  <si>
    <t>Error prevention (legal, financial, data)</t>
  </si>
  <si>
    <t>Redendant Entry</t>
  </si>
  <si>
    <t>Accessible Authentication (Minimum)</t>
  </si>
  <si>
    <t>Parsing</t>
  </si>
  <si>
    <t>Name, role, value</t>
  </si>
  <si>
    <t>Status messages</t>
  </si>
  <si>
    <t>URL</t>
  </si>
  <si>
    <t>1.1.1</t>
  </si>
  <si>
    <t>1.2.1</t>
  </si>
  <si>
    <t>1.2.2</t>
  </si>
  <si>
    <t>1.2.3</t>
  </si>
  <si>
    <t>1.2.4</t>
  </si>
  <si>
    <t>1.2.5</t>
  </si>
  <si>
    <t>1.3.1</t>
  </si>
  <si>
    <t>1.3.2</t>
  </si>
  <si>
    <t>1.3.3</t>
  </si>
  <si>
    <t>1.3.4</t>
  </si>
  <si>
    <t>1.3.5</t>
  </si>
  <si>
    <t>1.4.1</t>
  </si>
  <si>
    <t>1.4.2</t>
  </si>
  <si>
    <t>1.4.3</t>
  </si>
  <si>
    <t>1.4.4</t>
  </si>
  <si>
    <t>1.4.5</t>
  </si>
  <si>
    <t>1.4.10</t>
  </si>
  <si>
    <t>1.4.11</t>
  </si>
  <si>
    <t>1.4.12</t>
  </si>
  <si>
    <t>1.4.13</t>
  </si>
  <si>
    <t>2.1.1</t>
  </si>
  <si>
    <t>2.1.2</t>
  </si>
  <si>
    <t>2.1.4</t>
  </si>
  <si>
    <t>2.2.1</t>
  </si>
  <si>
    <t>2.2.2</t>
  </si>
  <si>
    <t>2.3.1</t>
  </si>
  <si>
    <t>2.4.1</t>
  </si>
  <si>
    <t>2.4.2</t>
  </si>
  <si>
    <t>2.4.3</t>
  </si>
  <si>
    <t>2.4.4</t>
  </si>
  <si>
    <t>2.4.5</t>
  </si>
  <si>
    <t>2.4.6</t>
  </si>
  <si>
    <t>2.4.7</t>
  </si>
  <si>
    <t>2.4.11</t>
  </si>
  <si>
    <t>2.5.1</t>
  </si>
  <si>
    <t>2.5.2</t>
  </si>
  <si>
    <t>2.5.3</t>
  </si>
  <si>
    <t>2.5.4</t>
  </si>
  <si>
    <t>2.5.7</t>
  </si>
  <si>
    <t>2.5.8</t>
  </si>
  <si>
    <t>3.1.1</t>
  </si>
  <si>
    <t>3.1.2</t>
  </si>
  <si>
    <t>3.2.1</t>
  </si>
  <si>
    <t>3.2.2</t>
  </si>
  <si>
    <t>3.2.3</t>
  </si>
  <si>
    <t>3.2.4</t>
  </si>
  <si>
    <t>3.2.6</t>
  </si>
  <si>
    <t>3.3.1</t>
  </si>
  <si>
    <t>3.3.2</t>
  </si>
  <si>
    <t>3.3.3</t>
  </si>
  <si>
    <t>3.3.4</t>
  </si>
  <si>
    <t>3.3.7</t>
  </si>
  <si>
    <t>3.3.8</t>
  </si>
  <si>
    <t>4.1.1</t>
  </si>
  <si>
    <t>4.1.2</t>
  </si>
  <si>
    <t>4.1.3</t>
  </si>
  <si>
    <t>Failed SC</t>
  </si>
  <si>
    <t>Android</t>
  </si>
  <si>
    <t>id.gov</t>
  </si>
  <si>
    <t>P</t>
  </si>
  <si>
    <t>F</t>
  </si>
  <si>
    <t>CarrisWay</t>
  </si>
  <si>
    <t>SNS24</t>
  </si>
  <si>
    <t>App CaixaDireta</t>
  </si>
  <si>
    <t>MBWay</t>
  </si>
  <si>
    <t>IRS2023</t>
  </si>
  <si>
    <t>ATGo</t>
  </si>
  <si>
    <t>Anda (Porto)</t>
  </si>
  <si>
    <t>TAP Air Portugal</t>
  </si>
  <si>
    <t>Siga App</t>
  </si>
  <si>
    <t>Uaveiro App</t>
  </si>
  <si>
    <t>myAQUA</t>
  </si>
  <si>
    <t>EDP App</t>
  </si>
  <si>
    <t>Comboios de Portugal</t>
  </si>
  <si>
    <t>e-Fatura</t>
  </si>
  <si>
    <t>Autenticação Gov</t>
  </si>
  <si>
    <t>ePark</t>
  </si>
  <si>
    <t>iOS</t>
  </si>
  <si>
    <t>p</t>
  </si>
  <si>
    <t>%F</t>
  </si>
  <si>
    <t>All Apps</t>
  </si>
  <si>
    <t>%P</t>
  </si>
  <si>
    <t>Android Apps</t>
  </si>
  <si>
    <t>iOS Apps</t>
  </si>
  <si>
    <t>WV</t>
  </si>
  <si>
    <t>LV</t>
  </si>
  <si>
    <t>WPC</t>
  </si>
  <si>
    <t>WH</t>
  </si>
  <si>
    <t>LH</t>
  </si>
  <si>
    <t>LMS</t>
  </si>
  <si>
    <t>LR</t>
  </si>
  <si>
    <t>PST</t>
  </si>
  <si>
    <t>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</si>
</sst>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indexed="8"/>
      <name val="Helvetica Neue"/>
    </font>
    <font>
      <b/>
      <sz val="10"/>
      <color indexed="8"/>
      <name val="Helvetica Neue"/>
      <family val="2"/>
    </font>
    <font>
      <sz val="10"/>
      <color indexed="8"/>
      <name val="Helvetica Neue"/>
      <family val="2"/>
    </font>
    <font>
      <i/>
      <sz val="10"/>
      <color indexed="8"/>
      <name val="Helvetica Neue"/>
      <family val="2"/>
    </font>
    <font>
      <u/>
      <sz val="10"/>
      <color theme="10"/>
      <name val="Helvetica Neue"/>
      <family val="2"/>
    </font>
    <font>
      <sz val="10"/>
      <color theme="0"/>
      <name val="Helvetica Neue"/>
      <family val="2"/>
    </font>
    <font>
      <sz val="10"/>
      <color theme="1"/>
      <name val="Helvetica Neue"/>
      <family val="2"/>
    </font>
    <font>
      <sz val="10"/>
      <color rgb="FF000000"/>
      <name val="Helvetica Neue"/>
      <family val="2"/>
    </font>
    <font>
      <sz val="10"/>
      <color indexed="8"/>
      <name val="Helvetica Neue"/>
      <family val="2"/>
    </font>
    <font>
      <sz val="12"/>
      <color rgb="FFFF0000"/>
      <name val="Helvetica Neue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9781"/>
        <bgColor rgb="FF000000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4">
    <xf numFmtId="0" fontId="0" fillId="0" borderId="0" applyNumberFormat="0" applyFill="0" applyBorder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0" fontId="1" fillId="2" borderId="1" xfId="0" applyFont="1" applyFill="1" applyBorder="1" applyAlignment="1">
      <alignment vertical="top"/>
    </xf>
    <xf numFmtId="49" fontId="1" fillId="2" borderId="1" xfId="0" applyNumberFormat="1" applyFont="1" applyFill="1" applyBorder="1" applyAlignment="1">
      <alignment vertical="top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0" xfId="0" applyNumberFormat="1" applyFill="1" applyAlignment="1">
      <alignment vertical="top"/>
    </xf>
    <xf numFmtId="0" fontId="0" fillId="3" borderId="0" xfId="0" applyNumberFormat="1" applyFill="1" applyAlignment="1">
      <alignment horizontal="center" vertical="center"/>
    </xf>
    <xf numFmtId="49" fontId="0" fillId="0" borderId="2" xfId="0" applyNumberFormat="1" applyBorder="1" applyAlignment="1">
      <alignment horizontal="center" vertical="center" textRotation="90"/>
    </xf>
    <xf numFmtId="49" fontId="2" fillId="0" borderId="2" xfId="0" applyNumberFormat="1" applyFont="1" applyBorder="1" applyAlignment="1">
      <alignment horizontal="center" vertical="center" textRotation="90"/>
    </xf>
    <xf numFmtId="49" fontId="3" fillId="0" borderId="2" xfId="0" applyNumberFormat="1" applyFont="1" applyBorder="1" applyAlignment="1">
      <alignment horizontal="center" vertical="center" textRotation="90"/>
    </xf>
    <xf numFmtId="0" fontId="0" fillId="0" borderId="0" xfId="0" applyNumberFormat="1" applyAlignment="1">
      <alignment horizontal="center" vertical="center"/>
    </xf>
    <xf numFmtId="0" fontId="5" fillId="3" borderId="0" xfId="0" applyNumberFormat="1" applyFont="1" applyFill="1" applyAlignment="1">
      <alignment vertical="center"/>
    </xf>
    <xf numFmtId="0" fontId="6" fillId="2" borderId="1" xfId="1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2" fillId="0" borderId="0" xfId="0" applyNumberFormat="1" applyFont="1" applyAlignment="1">
      <alignment horizontal="right" vertical="top"/>
    </xf>
    <xf numFmtId="0" fontId="0" fillId="0" borderId="0" xfId="0" applyNumberFormat="1" applyAlignment="1">
      <alignment horizontal="right" vertical="top"/>
    </xf>
    <xf numFmtId="0" fontId="7" fillId="0" borderId="0" xfId="0" applyFont="1" applyAlignment="1">
      <alignment horizontal="right" vertical="top"/>
    </xf>
    <xf numFmtId="9" fontId="0" fillId="0" borderId="0" xfId="2" applyFont="1" applyAlignment="1">
      <alignment horizontal="center" vertical="center"/>
    </xf>
    <xf numFmtId="0" fontId="9" fillId="0" borderId="0" xfId="3" applyAlignment="1">
      <alignment vertical="top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9" fontId="0" fillId="0" borderId="0" xfId="2" applyFont="1" applyAlignment="1">
      <alignment vertical="top" wrapText="1"/>
    </xf>
  </cellXfs>
  <cellStyles count="4">
    <cellStyle name="Hyperlink" xfId="1" builtinId="8"/>
    <cellStyle name="Normal" xfId="0" builtinId="0"/>
    <cellStyle name="Percent" xfId="2" builtinId="5"/>
    <cellStyle name="Warning Text" xfId="3" builtinId="11"/>
  </cellStyles>
  <dxfs count="8">
    <dxf>
      <font>
        <color rgb="FF000000"/>
      </font>
      <fill>
        <patternFill patternType="solid">
          <fgColor indexed="12"/>
          <bgColor indexed="14"/>
        </patternFill>
      </fill>
    </dxf>
    <dxf>
      <font>
        <color rgb="FF000000"/>
      </font>
      <fill>
        <patternFill patternType="solid">
          <fgColor indexed="12"/>
          <bgColor indexed="13"/>
        </patternFill>
      </fill>
    </dxf>
    <dxf>
      <font>
        <color rgb="FF000000"/>
      </font>
      <fill>
        <patternFill patternType="solid">
          <fgColor indexed="12"/>
          <bgColor indexed="14"/>
        </patternFill>
      </fill>
    </dxf>
    <dxf>
      <font>
        <color rgb="FF000000"/>
      </font>
      <fill>
        <patternFill patternType="solid">
          <fgColor indexed="12"/>
          <bgColor indexed="13"/>
        </patternFill>
      </fill>
    </dxf>
    <dxf>
      <font>
        <color rgb="FF000000"/>
      </font>
      <fill>
        <patternFill patternType="solid">
          <fgColor indexed="12"/>
          <bgColor indexed="14"/>
        </patternFill>
      </fill>
    </dxf>
    <dxf>
      <font>
        <color rgb="FF000000"/>
      </font>
      <fill>
        <patternFill patternType="solid">
          <fgColor indexed="12"/>
          <bgColor indexed="13"/>
        </patternFill>
      </fill>
    </dxf>
    <dxf>
      <font>
        <color rgb="FF000000"/>
      </font>
      <fill>
        <patternFill patternType="solid">
          <fgColor indexed="12"/>
          <bgColor indexed="14"/>
        </patternFill>
      </fill>
    </dxf>
    <dxf>
      <font>
        <color rgb="FF000000"/>
      </font>
      <fill>
        <patternFill patternType="solid">
          <fgColor indexed="12"/>
          <bgColor indexed="1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BDBDB"/>
      <rgbColor rgb="FFA5A5A5"/>
      <rgbColor rgb="FF3F3F3F"/>
      <rgbColor rgb="00000000"/>
      <rgbColor rgb="E5FF9781"/>
      <rgbColor rgb="E5AFE48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rlos Duarte" id="{D5504E99-B7B4-4CB3-BBC4-234179E433EC}" userId="Carlos Duarte" providerId="None"/>
  <person displayName="Letícia Seixas Pereira" id="{81DE4B82-7A1C-0946-8908-3C174B57EF62}" userId="Letícia Seixas Pereira" providerId="None"/>
  <person displayName="Letícia Seixas Pereira" id="{D48AB9D7-B645-478B-A58D-745579259685}" userId="S::lspereira@fc.ul.pt::2a813926-929c-45bc-a256-d0c9ce571eb1" providerId="AD"/>
</personList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4-12-06T11:55:03.08" personId="{D5504E99-B7B4-4CB3-BBC4-234179E433EC}" id="{15B6F115-E9B3-4544-8665-350C9F72FFED}">
    <text>Animações dos tutoriais não têm alternativa em texto ou áudio</text>
  </threadedComment>
  <threadedComment ref="H4" dT="2024-12-06T10:37:53.79" personId="{D5504E99-B7B4-4CB3-BBC4-234179E433EC}" id="{30C9328C-EB19-E246-8670-E291FFC83D62}">
    <text xml:space="preserve">No ecrã de Validação de Documentos “Voltar” está definido como cabeçalho, mas não parece, nem devia ser um cabeçalho </text>
  </threadedComment>
  <threadedComment ref="K4" dT="2024-12-06T12:08:17.87" personId="{D5504E99-B7B4-4CB3-BBC4-234179E433EC}" id="{AED1CEDD-AE81-134B-81C1-C8981E6E3D1F}">
    <text>Só funciona em modo portrait</text>
  </threadedComment>
  <threadedComment ref="P4" dT="2024-12-06T11:59:23.62" personId="{D5504E99-B7B4-4CB3-BBC4-234179E433EC}" id="{DCCC3193-6E9C-6443-97EF-C65D4B1AF125}">
    <text>Nem todo o texto da aplicação reage à mudança do tamanho da fonte</text>
  </threadedComment>
  <threadedComment ref="AC4" dT="2024-12-06T10:41:36.76" personId="{D5504E99-B7B4-4CB3-BBC4-234179E433EC}" id="{2A0434AD-322E-1041-8C5B-E8AE897F5CE1}">
    <text>Ecrãs não têm título definido</text>
  </threadedComment>
  <threadedComment ref="AE4" dT="2024-12-06T10:23:43.02" personId="{D5504E99-B7B4-4CB3-BBC4-234179E433EC}" id="{1D8E9E72-ED52-B248-919C-7F48CBB6F55B}">
    <text>Botão que fecha o menu não tem nome que permita saber o seu propósito.</text>
  </threadedComment>
  <threadedComment ref="AG4" dT="2024-12-06T10:15:06.85" personId="{D5504E99-B7B4-4CB3-BBC4-234179E433EC}" id="{10D3E9D0-35C3-B744-B0FC-816E2B6AF91B}">
    <text>No ecrã das Autorizações Pendentes, o elemento que controla a ordenação não indica que é responsável por essa funcionalidade.</text>
  </threadedComment>
  <threadedComment ref="AH4" dT="2024-12-06T09:53:13.56" personId="{D5504E99-B7B4-4CB3-BBC4-234179E433EC}" id="{249C9095-1E64-C74A-9743-C9E6E5834D82}">
    <text>Não há indicação visível de foco nas checkboxes que permitem dizer que não se quer voltar a ver os tutoriais.</text>
  </threadedComment>
  <threadedComment ref="AU4" dT="2024-12-06T10:30:49.25" personId="{D5504E99-B7B4-4CB3-BBC4-234179E433EC}" id="{6E580003-B343-1641-9519-C8132A46CCD4}">
    <text>Nos ecrãs de Autorizações e de Criação de carteira digital, o botão de atualização dos conteúdos não tem a mesma identificação apesar de realizar a mesma ação.</text>
  </threadedComment>
  <threadedComment ref="AX4" dT="2024-12-14T10:54:42.30" personId="{D5504E99-B7B4-4CB3-BBC4-234179E433EC}" id="{3F2610B1-A7D1-CD40-9AC4-74ED696258BC}">
    <text>No ecrã de criação de carteira digital, o elemento para refrescar os documentos não tem etiqueta</text>
  </threadedComment>
  <threadedComment ref="BB4" dT="2024-12-06T12:45:09.46" personId="{D5504E99-B7B4-4CB3-BBC4-234179E433EC}" id="{BCC378C3-75FF-024D-8F6F-95D4748513E8}">
    <text>Não existe um mecanismo para ajudar o utilizador durante o processo de autenticação</text>
  </threadedComment>
  <threadedComment ref="BD4" dT="2024-12-06T10:16:34.74" personId="{D5504E99-B7B4-4CB3-BBC4-234179E433EC}" id="{707A7B16-C104-1641-B886-75F17126B8B4}">
    <text>No ecrã de Autorizações Pendentes, quando se muda a ordenação da lista não é anunciada a mudança do estado.</text>
  </threadedComment>
  <threadedComment ref="B5" dT="2024-12-26T15:40:16.60" personId="{D5504E99-B7B4-4CB3-BBC4-234179E433EC}" id="{AFEE2772-FE3F-1347-92AE-7F29FA0485D6}">
    <text xml:space="preserve">O texto alternativo da imagem no ecrã para ler o cartão navegante é o nome da imagem e não uma descrição alternativa </text>
  </threadedComment>
  <threadedComment ref="H5" dT="2024-12-17T17:29:35.20" personId="{81DE4B82-7A1C-0946-8908-3C174B57EF62}" id="{E7838BB1-AE69-BF42-8EE8-58393AF42875}">
    <text>O botão de ativar envio de fatura por email (em diversos ecrãs) não possuem um rótulo programático (accessible name) associado</text>
  </threadedComment>
  <threadedComment ref="K5" dT="2024-12-14T11:32:25.70" personId="{D5504E99-B7B4-4CB3-BBC4-234179E433EC}" id="{1F864248-3CBE-C340-9F2F-A1519B1388A5}">
    <text>A aplicação só funciona em modo retrato</text>
  </threadedComment>
  <threadedComment ref="M5" dT="2024-12-26T15:41:05.99" personId="{D5504E99-B7B4-4CB3-BBC4-234179E433EC}" id="{8B493130-0A3C-FD4E-8C1D-55137EA503DF}">
    <text xml:space="preserve">Os passos do tutorial são distinguidos apenas usando cor </text>
  </threadedComment>
  <threadedComment ref="O5" dT="2024-12-17T17:54:08.10" personId="{81DE4B82-7A1C-0946-8908-3C174B57EF62}" id="{07DFDF71-2AD1-9E4C-AD9E-271F58F2635E}">
    <text>Text de saldo de carregamento no ecrã de pagamento não tem contraste suficiente.</text>
  </threadedComment>
  <threadedComment ref="AC5" dT="2024-12-14T11:20:11.55" personId="{D5504E99-B7B4-4CB3-BBC4-234179E433EC}" id="{0A164EF9-F01C-1F44-A38C-93627CD25304}">
    <text>Ecrãs não têm título definido</text>
  </threadedComment>
  <threadedComment ref="AE5" dT="2024-12-17T17:40:30.72" personId="{81DE4B82-7A1C-0946-8908-3C174B57EF62}" id="{FFB5BBD7-43F9-9146-A5E6-A3CEC578BEA3}">
    <text>Botões para carregamento de outros títulos não comunicam programaticamente que são interativos (botões).</text>
  </threadedComment>
  <threadedComment ref="BA5" dT="2024-12-17T18:15:38.91" personId="{81DE4B82-7A1C-0946-8908-3C174B57EF62}" id="{5B18644D-D5CC-D647-AF49-7B4E6A10CE0F}">
    <text xml:space="preserve">A cada carregamento, caso o utilizador selecione envio de fatura, o email deve ser novamente fornecido. </text>
  </threadedComment>
  <threadedComment ref="BD5" dT="2024-12-11T15:52:53.97" personId="{81DE4B82-7A1C-0946-8908-3C174B57EF62}" id="{EAB0D77C-5990-D44E-A8E3-166B5682D406}">
    <text>Ao realizar a leitura do cartão, a mudança do estado da mensagem não é anunciada.</text>
  </threadedComment>
  <threadedComment ref="H6" dT="2024-12-13T17:35:10.38" personId="{D5504E99-B7B4-4CB3-BBC4-234179E433EC}" id="{F8DB34B8-703C-9946-8B03-757950741AB3}">
    <text>Ao preencher um formulário de medições, quando num campo se passa de um valor válido para um valor inválido, o texto não é lido pelo TalkBack</text>
  </threadedComment>
  <threadedComment ref="K6" dT="2024-12-13T18:33:43.23" personId="{D5504E99-B7B4-4CB3-BBC4-234179E433EC}" id="{61D113C1-A654-6A44-B0E6-A8442A8B57E2}">
    <text>Depois de rodar a orientação, o cabeçalho ocupa praticamente todo o ecrã tornando impossível perceber o resto do conteúdo</text>
  </threadedComment>
  <threadedComment ref="M6" dT="2024-12-13T18:08:29.25" personId="{D5504E99-B7B4-4CB3-BBC4-234179E433EC}" id="{90CD381A-D7BA-D84B-998C-569C9C2B5633}">
    <text>Nos ecrã de introdução de medições o estado do botão Adicionar é mostrado apenas pela sua cor</text>
  </threadedComment>
  <threadedComment ref="O6" dT="2024-12-13T18:16:08.38" personId="{D5504E99-B7B4-4CB3-BBC4-234179E433EC}" id="{46E6D05A-35FA-4C41-AD86-608C143207A1}">
    <text>Contraste do texto das mensagens de erro nos formulários de adição de medidas é insuficiente</text>
  </threadedComment>
  <threadedComment ref="P6" dT="2024-12-13T18:26:59.97" personId="{D5504E99-B7B4-4CB3-BBC4-234179E433EC}" id="{213E3E55-B510-0F43-B218-8203E8DE030E}">
    <text>No ecrã “A minha saúde” os cartões com as receitas e os exames deixam de ser legíveis quando se aumenta o tamanho da fonte.</text>
  </threadedComment>
  <threadedComment ref="R6" dT="2024-12-13T18:29:55.15" personId="{D5504E99-B7B4-4CB3-BBC4-234179E433EC}" id="{BD21E3A1-2A20-1D47-82CB-030AF12860F7}">
    <text>Ao aumentar o tamanho de todos os elementos do ecrã para o máximo metade do texto nos cartões do ecrã “Medições” deixa de ser visível</text>
  </threadedComment>
  <threadedComment ref="S6" dT="2024-12-13T18:19:35.65" personId="{D5504E99-B7B4-4CB3-BBC4-234179E433EC}" id="{E772E987-FEF5-5B44-B0AE-B30FD7A15D11}">
    <text>No ecrã de baixas médicas, o ícone (e o texto) que indicam que não existem baixas médicas não têm contraste suficiente</text>
  </threadedComment>
  <threadedComment ref="V6" dT="2024-12-13T17:02:36.37" personId="{D5504E99-B7B4-4CB3-BBC4-234179E433EC}" id="{3FBBA489-B5F2-E840-A3BB-F6C3C40DF902}">
    <text>Não é possível aceder à maioria das funcionalidades usando o teclado</text>
  </threadedComment>
  <threadedComment ref="AC6" dT="2024-12-13T18:05:56.61" personId="{D5504E99-B7B4-4CB3-BBC4-234179E433EC}" id="{E9D09381-567B-D545-A058-4FA18760938B}">
    <text>Ecrãs não têm título definido</text>
  </threadedComment>
  <threadedComment ref="AF6" dT="2024-12-13T18:31:54.13" personId="{D5504E99-B7B4-4CB3-BBC4-234179E433EC}" id="{BF5AEFD5-A4A8-244F-ACFC-5437DC632D24}">
    <text>Só há uma maneira de aceder a cada ecrã</text>
  </threadedComment>
  <threadedComment ref="AS6" dT="2024-12-13T18:12:06.31" personId="{D5504E99-B7B4-4CB3-BBC4-234179E433EC}" id="{AF11C69C-AB45-5A49-8DF2-182F1BA720D4}">
    <text>No ecrã de adição de medição de glicémia, quando se introduz usando um teclado externo um valor que passa a válido no campo da glicémia, o foco muda para o primeiro elemento do ecrã</text>
  </threadedComment>
  <threadedComment ref="AZ6" dT="2024-12-13T17:41:16.33" personId="{D5504E99-B7B4-4CB3-BBC4-234179E433EC}" id="{1398FA87-2365-2549-9007-08909A3FA44F}">
    <text>Depois de pressionar o botão adicionar para adicionar uma medição não é pedido para confirmar se os valores estão corretos, nem é possível apagar ou editar uma medição inserida.</text>
  </threadedComment>
  <threadedComment ref="BB6" dT="2024-12-13T18:39:25.29" personId="{D5504E99-B7B4-4CB3-BBC4-234179E433EC}" id="{2DF9C2FE-3E8C-F743-ACE4-101A405A30AF}">
    <text>Não existe um mecanismo para ajudar o utilizador durante o processo de autenticação</text>
  </threadedComment>
  <threadedComment ref="A7" dT="2024-12-14T10:29:25.78" personId="{D5504E99-B7B4-4CB3-BBC4-234179E433EC}" id="{D1DDF5B3-88E1-8842-9495-9067CF609EB8}">
    <text>Avaliados apenas ecrãs de autenticação, abertura de conta e informações</text>
  </threadedComment>
  <threadedComment ref="B7" dT="2024-12-14T11:15:32.41" personId="{D5504E99-B7B4-4CB3-BBC4-234179E433EC}" id="{A2A5214A-34B6-A247-8AFA-E8445470D01F}">
    <text>O código do QR code gerado para adesão de universitários não é lido corretamente pelo TalkBack</text>
  </threadedComment>
  <threadedComment ref="H7" dT="2024-12-14T10:53:39.04" personId="{D5504E99-B7B4-4CB3-BBC4-234179E433EC}" id="{6D0089D3-8E50-5D4E-824C-8C9161A27304}">
    <text>No ecrã “Nova época universitária” as etiquetas dos campos do formulário não são lidas pelo TalkBack</text>
  </threadedComment>
  <threadedComment ref="K7" dT="2024-12-14T11:32:25.70" personId="{D5504E99-B7B4-4CB3-BBC4-234179E433EC}" id="{6E3CEE7B-913C-D244-A55E-696CB0E33A68}">
    <text>A aplicação só funciona em modo retrato</text>
  </threadedComment>
  <threadedComment ref="M7" dT="2024-12-14T11:21:06.45" personId="{D5504E99-B7B4-4CB3-BBC4-234179E433EC}" id="{22144E34-67DF-3449-ACC8-82F5E18C21A3}">
    <text>Indicação de erro no número de contribuinte é apresentada apenas recorrendo à cor do bordo do campo de edição</text>
  </threadedComment>
  <threadedComment ref="N7" dT="2024-12-14T11:10:37.90" personId="{D5504E99-B7B4-4CB3-BBC4-234179E433EC}" id="{36C459CA-8A52-2F4A-B01E-168066AA754E}">
    <text>Na recuperação do acesso o texto é lido em voz alta sem que o mecanismo para o interromper esteja nos primeiros 3 elementos a que o utilizador tem acesso por o foco ser movido para o campo de edição</text>
  </threadedComment>
  <threadedComment ref="O7" dT="2024-12-14T11:23:34.17" personId="{D5504E99-B7B4-4CB3-BBC4-234179E433EC}" id="{E50F0F71-BADC-994C-A0AF-8FA6C8EFC78F}">
    <text>No ecrã de adesão, o texto informativo relativo ao número de telemóvel não tem contraste suficiente.</text>
  </threadedComment>
  <threadedComment ref="S7" dT="2024-12-14T11:25:21.78" personId="{D5504E99-B7B4-4CB3-BBC4-234179E433EC}" id="{B8391E0A-84D1-3B4B-B978-7DCC94E9BD41}">
    <text>No ecrã de recuperação das credenciais, os ícones no topo não têm contraste suficiente.</text>
  </threadedComment>
  <threadedComment ref="V7" dT="2024-12-14T10:40:31.86" personId="{D5504E99-B7B4-4CB3-BBC4-234179E433EC}" id="{36D793F0-6C62-7E47-9069-A6813972F2A7}">
    <text xml:space="preserve">No ecrã “Cartão Caixa Break” não é possível aceder ao botão “Associar cartão” através do teclado </text>
  </threadedComment>
  <threadedComment ref="AC7" dT="2024-12-14T11:20:11.55" personId="{D5504E99-B7B4-4CB3-BBC4-234179E433EC}" id="{B91998C7-A74B-1A40-AC8F-1299882C51AF}">
    <text>Ecrãs não têm título definido</text>
  </threadedComment>
  <threadedComment ref="AF7" dT="2024-12-14T11:31:33.26" personId="{D5504E99-B7B4-4CB3-BBC4-234179E433EC}" id="{8FB28A21-438D-3E48-BF4A-E075FBEE889C}">
    <text xml:space="preserve">Só há uma maneira de aceder a cada ecrã </text>
  </threadedComment>
  <threadedComment ref="AH7" dT="2024-12-14T10:42:07.99" personId="{D5504E99-B7B4-4CB3-BBC4-234179E433EC}" id="{98F2E5CB-3106-0548-B2C6-DE80C3EE983B}">
    <text>Foco não é visível nos botões para inserir o Código Caixadirecta</text>
  </threadedComment>
  <threadedComment ref="AL7" dT="2024-12-14T11:17:06.09" personId="{D5504E99-B7B4-4CB3-BBC4-234179E433EC}" id="{0C74D42D-8512-534B-A34F-BBC1EC52750A}">
    <text>Nos vários formulários, a etiqueta textual não corresponde ao nome acessível</text>
  </threadedComment>
  <threadedComment ref="AW7" dT="2024-12-14T11:01:18.62" personId="{D5504E99-B7B4-4CB3-BBC4-234179E433EC}" id="{F45DA3F6-813B-2848-994E-ABF683576113}">
    <text xml:space="preserve">Na adesão de estudantes universitários, quando o número de contribuinte é inválido o erro não é apresentado textualmente (apenas o campo do formulário fica destacado a vermelho)
</text>
  </threadedComment>
  <threadedComment ref="AY7" dT="2024-12-14T11:00:24.02" personId="{D5504E99-B7B4-4CB3-BBC4-234179E433EC}" id="{7D45FEEE-0EB0-234A-B6AF-2EA3329C0845}">
    <text>Não são dadas indicações de como corrigir os erros.</text>
  </threadedComment>
  <threadedComment ref="BB7" dT="2024-12-14T11:36:10.62" personId="{D5504E99-B7B4-4CB3-BBC4-234179E433EC}" id="{59D23231-2A4A-BA46-B7A1-EC7F2AB38303}">
    <text>Autenticação não tem mecanismo de ajuda</text>
  </threadedComment>
  <threadedComment ref="BD7" dT="2024-12-14T11:03:30.01" personId="{D5504E99-B7B4-4CB3-BBC4-234179E433EC}" id="{312EA38B-749B-844D-8F85-F87A2F8C654C}">
    <text>Na adesão, o estado da aceitação das condições do RGPD não é anunciado quando se ativa o botão para aceitar as condições</text>
  </threadedComment>
  <threadedComment ref="A8" dT="2024-12-17T17:33:24.05" personId="{D5504E99-B7B4-4CB3-BBC4-234179E433EC}" id="{91F7B192-F6B9-0D40-A50D-684F6B175FCC}">
    <text>Avaliados apenas os ecrãs de adesão e adição de cartão</text>
  </threadedComment>
  <threadedComment ref="B8" dT="2024-12-17T18:28:42.91" personId="{D5504E99-B7B4-4CB3-BBC4-234179E433EC}" id="{04CD2442-D469-6D4B-A9D0-A5B07924A5D4}">
    <text>As imagens dos cartões de débito ou crédito que são admitidos na aplicação não são lidas pelo TalkBack</text>
  </threadedComment>
  <threadedComment ref="H8" dT="2024-12-17T18:08:46.61" personId="{D5504E99-B7B4-4CB3-BBC4-234179E433EC}" id="{232E49C6-E64A-EF4C-B1B1-ADC2F4DD4DE6}">
    <text>Botão para retornar para o passo anterior não tem nome acessível</text>
  </threadedComment>
  <threadedComment ref="K8" dT="2024-12-17T18:38:30.24" personId="{D5504E99-B7B4-4CB3-BBC4-234179E433EC}" id="{E9B4D7A4-737D-9B47-9F58-6F4E53A7CA43}">
    <text>A aplicação só funciona em modo retrato</text>
  </threadedComment>
  <threadedComment ref="O8" dT="2024-12-17T18:32:01.58" personId="{D5504E99-B7B4-4CB3-BBC4-234179E433EC}" id="{3395857F-9D56-0840-AA13-47F119DA9EE5}">
    <text>O contraste dos placeholders para a validade do cartão é insuficiente</text>
  </threadedComment>
  <threadedComment ref="P8" dT="2024-12-17T18:34:49.69" personId="{D5504E99-B7B4-4CB3-BBC4-234179E433EC}" id="{7589F01F-669C-C849-B277-96D1B651E58D}">
    <text>Ao aumentar o tamanho do texto alguns placeholders são cortados</text>
  </threadedComment>
  <threadedComment ref="V8" dT="2024-12-17T17:44:53.67" personId="{D5504E99-B7B4-4CB3-BBC4-234179E433EC}" id="{A181E5B8-82B1-DE4E-9911-AFB0E5231B2A}">
    <text>No ecrã inicial de inserção do número de telemóvel não é possível aceder ao selector do país usando o teclado</text>
  </threadedComment>
  <threadedComment ref="AC8" dT="2024-12-17T18:30:06.18" personId="{D5504E99-B7B4-4CB3-BBC4-234179E433EC}" id="{DE7BFA89-C4CD-7747-8558-56DC80DD2011}">
    <text>Ecrã inicial não tem título definido</text>
  </threadedComment>
  <threadedComment ref="AL8" dT="2024-12-17T18:19:44.16" personId="{D5504E99-B7B4-4CB3-BBC4-234179E433EC}" id="{D16085EC-121A-4E40-B67B-F0943A8DDF4A}">
    <text>O nome acessível do botão FECHAR é F E C H A R em vez da palavra fechar</text>
  </threadedComment>
  <threadedComment ref="BA8" dT="2024-12-17T18:42:10.38" personId="{D5504E99-B7B4-4CB3-BBC4-234179E433EC}" id="{54693D35-D995-864E-B671-C5BA62517B37}">
    <text xml:space="preserve">O número de telefone que é introduzido no ecrã inicial tem de voltar a ser introduzido quando se pretende validar um cartão </text>
  </threadedComment>
  <threadedComment ref="BD8" dT="2024-12-17T18:11:07.44" personId="{D5504E99-B7B4-4CB3-BBC4-234179E433EC}" id="{B83D568E-EAA3-964D-98F9-B914C5BA9321}">
    <text>Quando se insere um número de cartão de crédito parcial e se muda para o campo de validade do cartão, a mensagem de erro que aparece não é anunciada</text>
  </threadedComment>
  <threadedComment ref="B9" dT="2024-12-20T10:21:57.21" personId="{D5504E99-B7B4-4CB3-BBC4-234179E433EC}" id="{BA34B72C-8EAC-2E46-8DA9-9C9EC9C1D588}">
    <text>Imagem do botão para descarregar PDF não tem texto alternativo</text>
  </threadedComment>
  <threadedComment ref="H9" dT="2024-12-20T10:15:47.13" personId="{D5504E99-B7B4-4CB3-BBC4-234179E433EC}" id="{67BBC8F5-45E6-E34E-B29F-491F5FCA7085}">
    <text>Botões no ecrã do comprovativo de entrega não têm etiqueta lida programaticamente</text>
  </threadedComment>
  <threadedComment ref="K9" dT="2024-12-20T11:29:24.99" personId="{D5504E99-B7B4-4CB3-BBC4-234179E433EC}" id="{7990AC54-CC5A-884A-9CE9-2977B62861C6}">
    <text>Aplicação só funciona em modo retrato</text>
  </threadedComment>
  <threadedComment ref="O9" dT="2024-12-20T11:23:37.51" personId="{D5504E99-B7B4-4CB3-BBC4-234179E433EC}" id="{30A28B71-0FAD-634D-8F23-3012464EA6CD}">
    <text>Etiquetas dos campos de autenticação não têm contraste suficiente</text>
  </threadedComment>
  <threadedComment ref="S9" dT="2024-12-20T11:25:03.00" personId="{D5504E99-B7B4-4CB3-BBC4-234179E433EC}" id="{7A431B26-B326-8743-AB71-806DC9F12287}">
    <text xml:space="preserve">Diferença de contraste entre botão de entrar ativo e inativo é insuficiente. </text>
  </threadedComment>
  <threadedComment ref="V9" dT="2024-12-20T10:10:58.97" personId="{D5504E99-B7B4-4CB3-BBC4-234179E433EC}" id="{A801BA07-42C7-5546-BF9C-5B7748621017}">
    <text>Não é possível aceder à maioria das funcionalidades com o teclado.</text>
  </threadedComment>
  <threadedComment ref="AD9" dT="2024-12-20T10:13:18.98" personId="{D5504E99-B7B4-4CB3-BBC4-234179E433EC}" id="{B68AEC10-F882-C34C-AA08-BC226A353184}">
    <text>A ordem de leitura dos dados dos titulares da declaração não faz sentido. Primeiro são lidos os nomes, depois os NIFs e depois os sujeitos passivos A e B.</text>
  </threadedComment>
  <threadedComment ref="AL9" dT="2024-12-20T10:23:55.86" personId="{D5504E99-B7B4-4CB3-BBC4-234179E433EC}" id="{C488EE0D-56EF-324D-9C29-480FBF49F71C}">
    <text>A indicação “*Senha do Portal das Finanças” não faz parte do nome ou descrições acessíveis do campo “Senha de Acesso”</text>
  </threadedComment>
  <threadedComment ref="BB9" dT="2024-12-20T11:31:55.59" personId="{D5504E99-B7B4-4CB3-BBC4-234179E433EC}" id="{651B9741-134A-BE46-89B8-8CBCDBE16517}">
    <text>Autenticação não tem mecanismos de ajuda</text>
  </threadedComment>
  <threadedComment ref="BE9" dT="2024-12-20T10:20:47.75" personId="{D5504E99-B7B4-4CB3-BBC4-234179E433EC}" id="{97194FDE-DA0A-F74D-AB4D-5998EDE8AE18}">
    <text>Mensagem de erro na autenticação não é anunciada pelo TalkBack</text>
  </threadedComment>
  <threadedComment ref="B10" dT="2024-12-20T11:41:33.43" personId="{D5504E99-B7B4-4CB3-BBC4-234179E433EC}" id="{96AE87F3-0437-D448-8615-8DA4266BB521}">
    <text>Ícones de notificações e perfil não têm texto alternativo</text>
  </threadedComment>
  <threadedComment ref="H10" dT="2024-12-20T11:52:59.47" personId="{D5504E99-B7B4-4CB3-BBC4-234179E433EC}" id="{05F6CB23-A1B2-314A-B881-2D9EB1C70AAE}">
    <text>Na seleção de faturas para classificação, o estado da fatura estar selecionada ou não, não é transmitida pelo TalkBack.</text>
  </threadedComment>
  <threadedComment ref="I10" dT="2024-12-20T11:58:29.34" personId="{D5504E99-B7B4-4CB3-BBC4-234179E433EC}" id="{48593AED-A924-344A-8860-C2664B5B5FBA}">
    <text xml:space="preserve">Os detalhes de fatura são lidos por uma ordem que não faz sentido. </text>
  </threadedComment>
  <threadedComment ref="K10" dT="2024-12-20T11:54:12.44" personId="{D5504E99-B7B4-4CB3-BBC4-234179E433EC}" id="{DCA15145-2B84-B446-A3A3-F13746B9432F}">
    <text>A aplicação apenas funciona em modo retrato</text>
  </threadedComment>
  <threadedComment ref="L10" dT="2024-12-20T12:00:45.14" personId="{D5504E99-B7B4-4CB3-BBC4-234179E433EC}" id="{28350E75-539C-6C47-BCAF-1F4D5537ED5F}">
    <text>Campos que pedem o nome não oferecem auto-preenchimento</text>
  </threadedComment>
  <threadedComment ref="O10" dT="2024-12-20T12:04:32.59" personId="{D5504E99-B7B4-4CB3-BBC4-234179E433EC}" id="{14699DD4-B613-9E45-ACFC-2CA76F5263CA}">
    <text>Contraste de vários placeholders em campos de edição é insuficiente</text>
  </threadedComment>
  <threadedComment ref="S10" dT="2024-12-20T12:16:18.13" personId="{D5504E99-B7B4-4CB3-BBC4-234179E433EC}" id="{CBEBF1B0-0929-9F42-AE03-07A7552A5255}">
    <text>Os ícones usados para identificar a atividade não têm contraste suficietne</text>
  </threadedComment>
  <threadedComment ref="V10" dT="2024-12-20T11:46:18.28" personId="{D5504E99-B7B4-4CB3-BBC4-234179E433EC}" id="{45180C83-D784-A04F-A394-05935B97C6F3}">
    <text>Não é possível escolher a língua da aplicação usando o teclado</text>
  </threadedComment>
  <threadedComment ref="AB10" dT="2024-12-20T12:17:32.06" personId="{D5504E99-B7B4-4CB3-BBC4-234179E433EC}" id="{6A9823E3-D827-9240-BCDB-2331F4785327}">
    <text>Não existe um mecanismo para saltar por cima do menu de navegação</text>
  </threadedComment>
  <threadedComment ref="AH10" dT="2024-12-20T11:44:57.06" personId="{D5504E99-B7B4-4CB3-BBC4-234179E433EC}" id="{F86894C7-8C45-E94D-B8BE-14C15A6CB2B9}">
    <text>No ecrã de autenticação, nem o toggle nem o botão têm foco visível</text>
  </threadedComment>
  <threadedComment ref="AI10" dT="2024-12-20T11:51:00.15" personId="{D5504E99-B7B4-4CB3-BBC4-234179E433EC}" id="{FE7C9FA7-5AC6-6446-861C-6B430825F657}">
    <text>Ao abrir a tab Atividade, é possível ter foco com o TalkBack nos elementos que estão por debaixo da tab aberta</text>
  </threadedComment>
  <threadedComment ref="AL10" dT="2024-12-20T12:20:53.41" personId="{D5504E99-B7B4-4CB3-BBC4-234179E433EC}" id="{72E47E8D-09F5-8046-89AE-97A4B0951879}">
    <text>Botão “+” existente em vários ecrãs não tem etiqueta</text>
  </threadedComment>
  <threadedComment ref="BB10" dT="2024-12-20T11:31:55.59" personId="{D5504E99-B7B4-4CB3-BBC4-234179E433EC}" id="{D4D5B64A-434D-EA49-96F9-5EEF18D391D9}">
    <text>Autenticação não tem mecanismos de ajuda</text>
  </threadedComment>
  <threadedComment ref="BD10" dT="2024-12-20T12:27:50.12" personId="{D5504E99-B7B4-4CB3-BBC4-234179E433EC}" id="{E89CA45C-6BA9-C141-A11D-DE5360897FB7}">
    <text>Vários campos de edição não têm a etiqueta no nome acessível</text>
  </threadedComment>
  <threadedComment ref="H11" dT="2024-12-27T19:38:40.59" personId="{D5504E99-B7B4-4CB3-BBC4-234179E433EC}" id="{BDF1FBE4-F197-064F-B154-D722C8D21833}">
    <text xml:space="preserve">No ecrã de criação de conta, a checkbox para aceitar os termos e condições não está associada programaticamente à etiqueta </text>
  </threadedComment>
  <threadedComment ref="I11" dT="2024-12-27T19:37:01.68" personId="{D5504E99-B7B4-4CB3-BBC4-234179E433EC}" id="{75BF0A42-2B09-DC44-B45E-11768E4A0581}">
    <text xml:space="preserve">No ecrã de autenticação o botão “Esqueci-me da password” é lido antes do campo de edição “Password” ao contrário do que é apresentado visivelmente </text>
  </threadedComment>
  <threadedComment ref="K11" dT="2024-12-20T11:54:12.44" personId="{D5504E99-B7B4-4CB3-BBC4-234179E433EC}" id="{DF149BD4-BEC0-FE46-84F2-6AA92686DCEC}">
    <text>A aplicação apenas funciona em modo retrato</text>
  </threadedComment>
  <threadedComment ref="O11" dT="2024-12-27T19:45:12.72" personId="{D5504E99-B7B4-4CB3-BBC4-234179E433EC}" id="{ACE6E4AB-A217-2840-B2F8-53978540129B}">
    <text xml:space="preserve">As etiquetas dos campos de edição têm contraste insuficiente </text>
  </threadedComment>
  <threadedComment ref="P11" dT="2024-12-27T19:47:27.37" personId="{D5504E99-B7B4-4CB3-BBC4-234179E433EC}" id="{A4B458BA-8610-E548-9205-C504DB030DD8}">
    <text xml:space="preserve">Ao aumentar o tamanho da fonte deixa de ser perceptível o campo do indicativo do país na criação de conta </text>
  </threadedComment>
  <threadedComment ref="V11" dT="2024-12-27T19:29:43.96" personId="{D5504E99-B7B4-4CB3-BBC4-234179E433EC}" id="{9C139C91-D5B6-7E4F-892F-D4FFE0F22DC7}">
    <text>Não é possível aceder ao botão de voltar atrás usando o teclado no ecrã de leitura de cartão</text>
  </threadedComment>
  <threadedComment ref="W11" dT="2024-12-27T19:29:16.32" personId="{D5504E99-B7B4-4CB3-BBC4-234179E433EC}" id="{5ED1609B-0620-5046-A91B-191F3E6F6ECE}">
    <text>Não é possível sair do ecrã de leitura de cartões usando o teclado</text>
  </threadedComment>
  <threadedComment ref="AC11" dT="2024-12-14T11:20:11.55" personId="{D5504E99-B7B4-4CB3-BBC4-234179E433EC}" id="{F8ACE809-4820-3942-9343-A34403C1BCBA}">
    <text>Ecrãs não têm título definido</text>
  </threadedComment>
  <threadedComment ref="AL11" dT="2024-12-27T19:35:49.36" personId="{D5504E99-B7B4-4CB3-BBC4-234179E433EC}" id="{CDB3889B-2A5E-6247-A443-06BFD3936205}">
    <text xml:space="preserve">O nome do botão de Login não inclui o texto Login que é visível na etiqueta do botão </text>
  </threadedComment>
  <threadedComment ref="AX11" dT="2024-12-27T19:51:23.44" personId="{D5504E99-B7B4-4CB3-BBC4-234179E433EC}" id="{3573A858-11AC-E744-B5C7-9F5D5A4C3CDE}">
    <text xml:space="preserve">No ecrã de autenticação o primeiro campo não tem etiqueta </text>
  </threadedComment>
  <threadedComment ref="BB11" dT="2024-12-27T19:51:56.09" personId="{D5504E99-B7B4-4CB3-BBC4-234179E433EC}" id="{3A0E3243-A33F-4446-8E8D-E9AC5E319C5D}">
    <text xml:space="preserve">A criação de conta exige passar um CAPTCHA puramente visual </text>
  </threadedComment>
  <threadedComment ref="BD11" dT="2024-12-27T19:34:35.89" personId="{D5504E99-B7B4-4CB3-BBC4-234179E433EC}" id="{586DB1AD-AF42-3B46-9AF6-9B9C2AEB4542}">
    <text xml:space="preserve">Botão para leitura de cartão não tem nome acessível </text>
  </threadedComment>
  <threadedComment ref="BE11" dT="2024-12-27T19:52:15.33" personId="{D5504E99-B7B4-4CB3-BBC4-234179E433EC}" id="{C80B8868-056C-034C-A7C3-CD8B379A0001}">
    <text>As mensagens de erro não são anunciadas pelo TalkBack</text>
  </threadedComment>
  <threadedComment ref="B12" dT="2024-12-23T14:57:53.03" personId="{D5504E99-B7B4-4CB3-BBC4-234179E433EC}" id="{1B3EFA88-6449-0743-9E6C-051331DD9D0C}">
    <text>Vários botões com seta para a direita ou com cruz não têm texto alternativo</text>
  </threadedComment>
  <threadedComment ref="H12" dT="2024-12-23T15:05:45.54" personId="{D5504E99-B7B4-4CB3-BBC4-234179E433EC}" id="{E9FE5321-89C6-2A42-8DB2-51C8CFA2D499}">
    <text xml:space="preserve">Cabeçalhos não são anunciados como tal </text>
  </threadedComment>
  <threadedComment ref="K12" dT="2024-12-20T11:54:12.44" personId="{D5504E99-B7B4-4CB3-BBC4-234179E433EC}" id="{EB435671-0530-4D42-AAFE-3EAF6CABA130}">
    <text>A aplicação apenas funciona em modo retrato</text>
  </threadedComment>
  <threadedComment ref="L12" dT="2024-12-23T15:08:26.42" personId="{D5504E99-B7B4-4CB3-BBC4-234179E433EC}" id="{D8F45EE8-70D9-174D-9E7E-2F0A0D009B52}">
    <text>No ecrã de autenticação o campo email não é identificado como tal programaticamente</text>
  </threadedComment>
  <threadedComment ref="O12" dT="2024-12-23T14:44:32.96" personId="{D5504E99-B7B4-4CB3-BBC4-234179E433EC}" id="{153465EF-6996-2C45-964B-9D7188ABB1A7}">
    <text>Nos ecrãs de reserva de bilhetes, o contraste do texto que indica o passo do processo em que nos encontramos é insuficiente.</text>
  </threadedComment>
  <threadedComment ref="P12" dT="2024-12-23T15:10:50.85" personId="{D5504E99-B7B4-4CB3-BBC4-234179E433EC}" id="{57F90D5A-3BFA-B44F-8E13-61C5D0597660}">
    <text>No ecrã de início de sessão parte do texto deixa de ser visível quando se aumenta o tamanho do texto</text>
  </threadedComment>
  <threadedComment ref="V12" dT="2024-12-23T14:56:14.36" personId="{D5504E99-B7B4-4CB3-BBC4-234179E433EC}" id="{55A0C2DA-7BF5-8A4B-9595-B01D2CF8F1D8}">
    <text>No ecrã de reserva de viagem não é possível aceder à seleção de origem e destino através do teclado</text>
  </threadedComment>
  <threadedComment ref="AC12" dT="2024-12-14T11:20:11.55" personId="{D5504E99-B7B4-4CB3-BBC4-234179E433EC}" id="{CD49AA7F-672A-FD45-BB5D-46856BAA6635}">
    <text>Ecrãs não têm título definido</text>
  </threadedComment>
  <threadedComment ref="AH12" dT="2024-12-23T15:32:35.83" personId="{D5504E99-B7B4-4CB3-BBC4-234179E433EC}" id="{D75F2756-B2A7-D146-BB68-EF316A9D75BF}">
    <text>Foco não é visível em muitos dos elementos da maioria dos ecrãs</text>
  </threadedComment>
  <threadedComment ref="AL12" dT="2024-12-23T16:06:01.59" personId="{D5504E99-B7B4-4CB3-BBC4-234179E433EC}" id="{FA1D4455-233A-7641-9B27-30DB9C9297E1}">
    <text>O nome acessível dos campos do formulário de autenticação não inclui o texto das etiquetas</text>
  </threadedComment>
  <threadedComment ref="AO12" dT="2024-12-23T16:08:10.91" personId="{D5504E99-B7B4-4CB3-BBC4-234179E433EC}" id="{41E0FC46-AC35-1348-9484-7DA417C44F0B}">
    <text xml:space="preserve">Na seleção do país do utilizador o botão para cancelar e fechar a janela tem tamanho inferior a 24x24 </text>
  </threadedComment>
  <threadedComment ref="AX12" dT="2024-12-23T16:17:31.17" personId="{D5504E99-B7B4-4CB3-BBC4-234179E433EC}" id="{71D093E2-52E6-F146-837B-4D1C9D88CF7C}">
    <text>Não é indicado o formato do código de reserva</text>
  </threadedComment>
  <threadedComment ref="AX12" dT="2024-12-23T16:41:51.92" personId="{D5504E99-B7B4-4CB3-BBC4-234179E433EC}" id="{14C7C8D6-8972-FE4F-B6CB-A50027A7909B}" parentId="{71D093E2-52E6-F146-837B-4D1C9D88CF7C}">
    <text xml:space="preserve">Campos obrigatórios não são assinalados como tal na etiqueta </text>
  </threadedComment>
  <threadedComment ref="AY12" dT="2024-12-23T16:17:00.18" personId="{D5504E99-B7B4-4CB3-BBC4-234179E433EC}" id="{F6FD5C2F-4531-2441-9B38-59C89F7D9806}">
    <text>Ao introduzir o código de reserva não é dada indicação do formato que deve ser usado, apenas é indicado que é inválido</text>
  </threadedComment>
  <threadedComment ref="BD12" dT="2024-12-23T16:44:27.46" personId="{D5504E99-B7B4-4CB3-BBC4-234179E433EC}" id="{4A72DF0F-CED8-1241-806D-3A8364C8C62A}">
    <text>No ecrã “Reserve a sua viagem” o campo “Pagar com milhas” é anunciado como botão em vez de toggle</text>
  </threadedComment>
  <threadedComment ref="BE12" dT="2024-12-23T16:35:52.98" personId="{D5504E99-B7B4-4CB3-BBC4-234179E433EC}" id="{300CAFBE-3785-AC4D-8498-2703F51B27EF}">
    <text>Mensagens de erro não são anunciadas pelo TalkBack</text>
  </threadedComment>
  <threadedComment ref="H13" dT="2024-12-24T10:22:34.70" personId="{D5504E99-B7B4-4CB3-BBC4-234179E433EC}" id="{5597DD46-F859-6D4B-AE15-4867DDDCF1AD}">
    <text>No ecrã de autenticação, o botão para ver o conteúdo da palavra-passe não tem nome acessível</text>
  </threadedComment>
  <threadedComment ref="K13" dT="2024-12-20T11:54:12.44" personId="{D5504E99-B7B4-4CB3-BBC4-234179E433EC}" id="{364AB68C-9413-EF49-A391-8B8E42C5119D}">
    <text>A aplicação apenas funciona em modo retrato</text>
  </threadedComment>
  <threadedComment ref="O13" dT="2024-12-24T09:59:45.76" personId="{D5504E99-B7B4-4CB3-BBC4-234179E433EC}" id="{C8FC5B50-B04E-AD48-B9CE-64AAA589D083}">
    <text>Contraste do placeholder “Qual o assunto que pretende tratar” no ecrã “Pesquisa por Assunto” é insuficiente.</text>
  </threadedComment>
  <threadedComment ref="P13" dT="2024-12-24T10:26:43.84" personId="{D5504E99-B7B4-4CB3-BBC4-234179E433EC}" id="{B156B649-1114-6648-92C2-9E46772BAFF7}">
    <text>No ecrã “Tirar Senha” a etiqueta por proximidade é cortada quando se aumenta o tamanho da fonte</text>
  </threadedComment>
  <threadedComment ref="S13" dT="2024-12-24T10:31:57.97" personId="{D5504E99-B7B4-4CB3-BBC4-234179E433EC}" id="{C3078A09-0192-5349-B9E6-D93995B6E7E4}">
    <text>No ecrã de autenticação o botão para ver o conteúdo da palavra-passe tem contraste insuficiente</text>
  </threadedComment>
  <threadedComment ref="V13" dT="2024-12-24T10:10:34.81" personId="{D5504E99-B7B4-4CB3-BBC4-234179E433EC}" id="{4754675D-3CE4-D747-9ABD-7E1FC955DB22}">
    <text>Não é possível interagir com as opções do menu usando o teclado</text>
  </threadedComment>
  <threadedComment ref="Z13" dT="2024-12-24T10:33:41.51" personId="{D5504E99-B7B4-4CB3-BBC4-234179E433EC}" id="{5817A351-FB49-0B43-975D-B7E9A4DFCDB6}">
    <text>Não é possível parar o carrossel no ecrã inicial</text>
  </threadedComment>
  <threadedComment ref="AC13" dT="2024-12-14T11:20:11.55" personId="{D5504E99-B7B4-4CB3-BBC4-234179E433EC}" id="{F70654E6-69B2-0146-ACE8-2FD8BC85FE2B}">
    <text>Ecrãs não têm título definido</text>
  </threadedComment>
  <threadedComment ref="AG13" dT="2024-12-24T10:37:22.33" personId="{D5504E99-B7B4-4CB3-BBC4-234179E433EC}" id="{5307E3FE-008B-D843-82CA-7D3F38B92389}">
    <text>O texto que parece ser um cabeçalho no ecrã “Tirar Senha” é “Filas de espera” que não descreve bem o conteúdo do ecrã</text>
  </threadedComment>
  <threadedComment ref="AI13" dT="2024-12-24T10:18:16.99" personId="{D5504E99-B7B4-4CB3-BBC4-234179E433EC}" id="{B10E2D67-AD16-FB41-95CC-E77078638DD8}">
    <text>No ecrã “Pesquisa por Assunto” quando se usa o teclado e se move o foco para o botão “Mostrar Resultados” o botão com o foco fica coberto pelo drop-down que está acima</text>
  </threadedComment>
  <threadedComment ref="AL13" dT="2024-12-24T10:46:30.49" personId="{D5504E99-B7B4-4CB3-BBC4-234179E433EC}" id="{A97D4D62-515B-354B-8FAD-EEF964A663B8}">
    <text>Na escolha do assunto a tratar, as etiquetas dos três campos editáveis não fazem parte do seu nome acessível</text>
  </threadedComment>
  <threadedComment ref="AO13" dT="2024-12-24T09:54:30.08" personId="{D5504E99-B7B4-4CB3-BBC4-234179E433EC}" id="{EAD4FB0E-95C4-3845-8495-75893972E3F0}">
    <text>Link “iniciar sessão” no ecrã inicial tem altura de 18dp que é insuficiente.</text>
  </threadedComment>
  <threadedComment ref="AP13" dT="2024-12-24T10:15:18.38" personId="{D5504E99-B7B4-4CB3-BBC4-234179E433EC}" id="{84A51348-7686-0545-B133-431741087CD6}">
    <text>Mesmo com a aplicação em PT e o SO em PT tenta ler conteúdos em EN</text>
  </threadedComment>
  <threadedComment ref="AS13" dT="2024-12-24T10:53:56.36" personId="{D5504E99-B7B4-4CB3-BBC4-234179E433EC}" id="{71CE674D-30B8-154D-BF6B-EBDE108573D9}">
    <text>No ecrã “Locais de Atendimento” escolher o ícone pin leva o utilizador para outra aplicação sem aviso prévio</text>
  </threadedComment>
  <threadedComment ref="BB13" dT="2024-12-24T11:03:10.97" personId="{D5504E99-B7B4-4CB3-BBC4-234179E433EC}" id="{2B25E736-4792-5246-9AF1-7724B517C919}">
    <text>Ao fazer um agendamento é preciso resolver um captcha no último passo</text>
  </threadedComment>
  <threadedComment ref="BD13" dT="2024-12-24T10:19:43.59" personId="{D5504E99-B7B4-4CB3-BBC4-234179E433EC}" id="{A9B5C874-A730-5F4C-8062-7C94AE6E6322}">
    <text>Quase todos os elementos não são expostos para navegação pelo TalkBack</text>
  </threadedComment>
  <threadedComment ref="BE13" dT="2024-12-24T10:20:24.45" personId="{D5504E99-B7B4-4CB3-BBC4-234179E433EC}" id="{17AF03A3-D959-8C4A-8189-7DA742E04834}">
    <text>Mensagem de erro no ecrã “Pesquisa por Assunto” não é exposta programaticamente</text>
  </threadedComment>
  <threadedComment ref="A14" dT="2024-12-24T11:15:26.45" personId="{D5504E99-B7B4-4CB3-BBC4-234179E433EC}" id="{56EDB957-0989-554A-8E79-4CD17C661C7F}">
    <text>Avaliado apenas o ecrã inicial e ecrãs disponíveis na play store</text>
  </threadedComment>
  <threadedComment ref="B14" dT="2024-12-24T11:12:44.57" personId="{D5504E99-B7B4-4CB3-BBC4-234179E433EC}" id="{BC642564-0E16-C74E-B3B0-ABDFA68CC530}">
    <text>Imagem no ecrã inicial não tem texto alternativo</text>
  </threadedComment>
  <threadedComment ref="O14" dT="2024-12-24T11:17:18.41" personId="{D5504E99-B7B4-4CB3-BBC4-234179E433EC}" id="{9CE9DD2C-A51F-D549-AA19-183C0E99BD59}">
    <text>No ecrã inicial o “Ver notificações” e “Ver últimas notícias” não têm contraste suficiente</text>
  </threadedComment>
  <threadedComment ref="S14" dT="2024-12-24T11:18:27.68" personId="{D5504E99-B7B4-4CB3-BBC4-234179E433EC}" id="{0D5F7DA0-919E-3A43-882B-8F3BC3AF434F}">
    <text xml:space="preserve">No ecrã “Despesas por pagar” os elementos do gráfico não têm contraste suficiente </text>
  </threadedComment>
  <threadedComment ref="AH14" dT="2024-12-24T11:26:45.44" personId="{D5504E99-B7B4-4CB3-BBC4-234179E433EC}" id="{EF64F027-B172-1E4A-ADFB-D04F6191CD1E}">
    <text>Foco não visível no botão para abrir a autenticação</text>
  </threadedComment>
  <threadedComment ref="B15" dT="2024-12-24T11:30:16.93" personId="{D5504E99-B7B4-4CB3-BBC4-234179E433EC}" id="{7CF437E6-58BB-7B45-9E05-B9700886D490}">
    <text>mySQUA no ecrã inicial não tem texto alternativo</text>
  </threadedComment>
  <threadedComment ref="H15" dT="2024-12-24T11:42:10.29" personId="{D5504E99-B7B4-4CB3-BBC4-234179E433EC}" id="{882119B6-598A-8348-A2CB-3429414E3823}">
    <text>Cabeçalhos não são anunciados como tal</text>
  </threadedComment>
  <threadedComment ref="I15" dT="2024-12-24T11:43:33.85" personId="{D5504E99-B7B4-4CB3-BBC4-234179E433EC}" id="{24EE6AB0-1DF8-8E4F-8EA2-8322F52545DB}">
    <text>Ordem de detalhes da fatura é lida pela ordem inversa do que é apresentada</text>
  </threadedComment>
  <threadedComment ref="K15" dT="2024-12-20T11:54:12.44" personId="{D5504E99-B7B4-4CB3-BBC4-234179E433EC}" id="{F981F83E-D4A7-9149-B786-BC51E80768A7}">
    <text>A aplicação apenas funciona em modo retrato</text>
  </threadedComment>
  <threadedComment ref="M15" dT="2024-12-24T12:08:17.12" personId="{D5504E99-B7B4-4CB3-BBC4-234179E433EC}" id="{1CF3555C-3A75-A64F-8722-D7A63F436A55}">
    <text>Nos gráficos usa-se apenas a cor para distinguir entre os tipos de valores apresentados</text>
  </threadedComment>
  <threadedComment ref="O15" dT="2024-12-24T11:59:42.95" personId="{D5504E99-B7B4-4CB3-BBC4-234179E433EC}" id="{1B5B16A1-6899-BE40-9C29-011293409279}">
    <text xml:space="preserve">Contraste do texto dos placeholders nos vários campos de edição é insuficiente </text>
  </threadedComment>
  <threadedComment ref="S15" dT="2024-12-24T12:00:56.90" personId="{D5504E99-B7B4-4CB3-BBC4-234179E433EC}" id="{09D84077-ED5E-A84C-BF89-5749082863CB}">
    <text>Contraste na imagem do PDF no cartão da Faturação é insuficiente</text>
  </threadedComment>
  <threadedComment ref="V15" dT="2024-12-24T11:36:10.49" personId="{D5504E99-B7B4-4CB3-BBC4-234179E433EC}" id="{3DF57DC5-3DD2-E842-91C1-EEC90A414D8C}">
    <text>No ecrã de autenticação não é possível aceder ao campo Empresa usando o teclado</text>
  </threadedComment>
  <threadedComment ref="AC15" dT="2024-12-14T11:20:11.55" personId="{D5504E99-B7B4-4CB3-BBC4-234179E433EC}" id="{E3EDB763-8DA1-FE42-8C73-6B7479FB2051}">
    <text>Ecrãs não têm título definido</text>
  </threadedComment>
  <threadedComment ref="AH15" dT="2024-12-24T12:17:38.50" personId="{D5504E99-B7B4-4CB3-BBC4-234179E433EC}" id="{1A03C070-EA38-E842-875F-732BE43CF3E4}">
    <text>Foco não é visível nos tabuladores do ecrã Leituras</text>
  </threadedComment>
  <threadedComment ref="AX15" dT="2024-12-24T12:03:12.95" personId="{D5504E99-B7B4-4CB3-BBC4-234179E433EC}" id="{0FC7CAF3-0FE2-4D42-ABD8-68AC28423B6C}">
    <text>No ecrã “Enviar Leitura” o campo Litros não tem etiqueta visível</text>
  </threadedComment>
  <threadedComment ref="AX15" dT="2024-12-24T12:21:02.56" personId="{D5504E99-B7B4-4CB3-BBC4-234179E433EC}" id="{20C0C532-8241-8443-BAB9-F20E80CCD526}" parentId="{0FC7CAF3-0FE2-4D42-ABD8-68AC28423B6C}">
    <text xml:space="preserve">No mesmo ecrã as instruções de preenchimento correto são apresentadas apenas numa imagem </text>
  </threadedComment>
  <threadedComment ref="BD15" dT="2024-12-24T11:41:27.06" personId="{D5504E99-B7B4-4CB3-BBC4-234179E433EC}" id="{DACC6BC5-6001-C045-B0FB-534E0E5498AF}">
    <text>Ícone de notificações não tem nome acessível</text>
  </threadedComment>
  <threadedComment ref="BE15" dT="2024-12-24T12:25:11.66" personId="{D5504E99-B7B4-4CB3-BBC4-234179E433EC}" id="{008C9F39-1F9A-EB4A-96CC-91D66463FC70}">
    <text>Mensagens de erro não são anunciadas automaticamente</text>
  </threadedComment>
  <threadedComment ref="B16" dT="2024-12-26T14:32:26.34" personId="{D5504E99-B7B4-4CB3-BBC4-234179E433EC}" id="{757F25D5-13F8-2145-8522-7ADE681155F8}">
    <text xml:space="preserve">O ícone que dá acesso ao PDF da fatura não tem nome acessível </text>
  </threadedComment>
  <threadedComment ref="H16" dT="2024-12-26T14:29:48.70" personId="{D5504E99-B7B4-4CB3-BBC4-234179E433EC}" id="{1A220409-2943-4641-90E7-8BD5869F5A55}">
    <text xml:space="preserve">As barras do gráfico de faturação são apresentadas como “item de menu” pelo TalkBack </text>
  </threadedComment>
  <threadedComment ref="K16" dT="2024-12-20T11:54:12.44" personId="{D5504E99-B7B4-4CB3-BBC4-234179E433EC}" id="{11072419-F81C-4A48-B2A1-EB35AC66456D}">
    <text>A aplicação apenas funciona em modo retrato</text>
  </threadedComment>
  <threadedComment ref="M16" dT="2024-12-26T14:53:05.43" personId="{D5504E99-B7B4-4CB3-BBC4-234179E433EC}" id="{C8BF4AA8-DC33-6141-833B-C9439316E3C6}">
    <text xml:space="preserve">Nos gráficos do consumo a diferença entre consumo estimado e real é baseada apenas na cor </text>
  </threadedComment>
  <threadedComment ref="O16" dT="2024-12-26T14:45:33.89" personId="{D5504E99-B7B4-4CB3-BBC4-234179E433EC}" id="{05EBC4CE-D960-6F45-A1D5-DA6B48B72AA7}">
    <text xml:space="preserve">Contraste insuficiente das opções não selecionadas do menu de topo </text>
  </threadedComment>
  <threadedComment ref="V16" dT="2024-12-26T14:56:10.50" personId="{D5504E99-B7B4-4CB3-BBC4-234179E433EC}" id="{09796806-9300-C944-A066-64749D9AD84C}">
    <text xml:space="preserve">O ecrã para pedir uma 2ª via do cartão saúde não funciona com o teclado </text>
  </threadedComment>
  <threadedComment ref="Z16" dT="2024-12-27T11:21:35.02" personId="{D5504E99-B7B4-4CB3-BBC4-234179E433EC}" id="{95DA89EE-7E77-E849-B2FF-8A2D719D15A5}">
    <text xml:space="preserve">Não é possível parar ou pausar o carrossel no ecrã inicial </text>
  </threadedComment>
  <threadedComment ref="AB16" dT="2024-12-26T14:57:17.96" personId="{D5504E99-B7B4-4CB3-BBC4-234179E433EC}" id="{E6FC0A6F-F197-4749-84B0-CED655D22AA7}">
    <text xml:space="preserve">Não há mecanismo para saltar o menu de topo que se repete em múltiplos ecrãs </text>
  </threadedComment>
  <threadedComment ref="AC16" dT="2024-12-14T11:20:11.55" personId="{D5504E99-B7B4-4CB3-BBC4-234179E433EC}" id="{EE8D681A-C83F-DD44-8B8E-F10379B08576}">
    <text>Ecrãs não têm título definido</text>
  </threadedComment>
  <threadedComment ref="AD16" dT="2024-12-26T14:38:12.02" personId="{D5504E99-B7B4-4CB3-BBC4-234179E433EC}" id="{1E042023-AAF0-3E4F-9941-E5DECFD981BE}">
    <text xml:space="preserve">Ao apresentar uma caixa de diálogo, o foco não é movido para a caixa o que obriga a passar por todos os elementos do ecrã até atingir as opções da caixa de diálogo </text>
  </threadedComment>
  <threadedComment ref="AF16" dT="2024-12-14T11:31:33.26" personId="{D5504E99-B7B4-4CB3-BBC4-234179E433EC}" id="{55395458-EA28-B443-BD6A-1CA34C0AD53A}">
    <text xml:space="preserve">Só há uma maneira de aceder a cada ecrã </text>
  </threadedComment>
  <threadedComment ref="AH16" dT="2024-12-26T15:01:06.57" personId="{D5504E99-B7B4-4CB3-BBC4-234179E433EC}" id="{1053A5A0-64D3-2949-A8B4-A9108A58A6BB}">
    <text xml:space="preserve">Foco não visível em vários componentes de vários ecrãs </text>
  </threadedComment>
  <threadedComment ref="AL16" dT="2024-12-26T15:03:38.75" personId="{D5504E99-B7B4-4CB3-BBC4-234179E433EC}" id="{37F69ADB-2942-B74B-AD92-090ED1768B9D}">
    <text xml:space="preserve">No campo de edição para adicionar telemóvel ao perfil do utilizador, o nome acessível não inclui o texto da etiqueta </text>
  </threadedComment>
  <threadedComment ref="AO16" dT="2024-12-26T14:46:23.49" personId="{D5504E99-B7B4-4CB3-BBC4-234179E433EC}" id="{9990E1BD-91DB-7A4D-AE24-22B407488745}">
    <text xml:space="preserve">Altura insuficiente das opções do menu de topo </text>
  </threadedComment>
  <threadedComment ref="BA16" dT="2024-12-26T15:07:32.06" personId="{D5504E99-B7B4-4CB3-BBC4-234179E433EC}" id="{62BE8DED-9A66-D247-94C6-3DAE37C7B27B}">
    <text xml:space="preserve">Tendo o utilizador já introduzido o número de telemóvel, é preciso introduzi-lo novamente para associar ao contacto </text>
  </threadedComment>
  <threadedComment ref="BD16" dT="2024-12-26T14:30:53.62" personId="{D5504E99-B7B4-4CB3-BBC4-234179E433EC}" id="{8EE44B82-D638-BC4A-966C-E4C169CE04C6}">
    <text xml:space="preserve">Não é possível aceder através do TalkBack às opções do menu de topo, nem do menu do rodapé </text>
  </threadedComment>
  <threadedComment ref="BE16" dT="2024-12-24T12:25:11.66" personId="{D5504E99-B7B4-4CB3-BBC4-234179E433EC}" id="{49E2ABDB-4F5F-9349-B33E-38345E49F8FB}">
    <text>Mensagens de erro não são anunciadas automaticamente</text>
  </threadedComment>
  <threadedComment ref="B17" dT="2024-12-24T15:44:12.63" personId="{D5504E99-B7B4-4CB3-BBC4-234179E433EC}" id="{192CDAA3-B184-F84D-8B37-61D24F6979C9}">
    <text xml:space="preserve">Imagens no ecrã “Descontos e vantages” não têm alternativa textual apropriada </text>
  </threadedComment>
  <threadedComment ref="H17" dT="2024-12-24T15:14:54.39" personId="{D5504E99-B7B4-4CB3-BBC4-234179E433EC}" id="{26A8132A-D774-214F-9766-2199D70B43B4}">
    <text xml:space="preserve">O nome acessível do botão de acesso ao menu no ecrã inicial é “Navegar para cima” que é usado para voltar ao ecrã anterior </text>
  </threadedComment>
  <threadedComment ref="I17" dT="2024-12-24T15:22:25.88" personId="{D5504E99-B7B4-4CB3-BBC4-234179E433EC}" id="{5636DC41-B84B-854E-8896-0A7EB07D39C5}">
    <text>Na lista de resultados de pesquisa, é primeiro apresentado o preço e duração e só depois a hora de partida e chegada, ao contrário da apresentação visual</text>
  </threadedComment>
  <threadedComment ref="M17" dT="2024-12-24T15:33:25.62" personId="{D5504E99-B7B4-4CB3-BBC4-234179E433EC}" id="{B70BBE93-46CF-6247-BF97-FCD4938D37D8}">
    <text xml:space="preserve">Ocupação dos lugares durante a escolha de lugar é assinalada apenas recorrendo a cor </text>
  </threadedComment>
  <threadedComment ref="O17" dT="2024-12-24T11:59:42.95" personId="{D5504E99-B7B4-4CB3-BBC4-234179E433EC}" id="{3063ABB2-DD25-9D4A-AC25-7C303D226616}">
    <text xml:space="preserve">Contraste do texto dos placeholders nos vários campos de edição é insuficiente </text>
  </threadedComment>
  <threadedComment ref="P17" dT="2024-12-24T16:03:35.98" personId="{D5504E99-B7B4-4CB3-BBC4-234179E433EC}" id="{75BE0151-D997-B74F-BBF2-A6223DD1E8CF}">
    <text xml:space="preserve">No ecrã de compra, o tempo limite para adquirir o bilhete deixa de ser visível ao aumentar duas vezes o tamanho da fonte </text>
  </threadedComment>
  <threadedComment ref="S17" dT="2024-12-24T15:52:22.33" personId="{D5504E99-B7B4-4CB3-BBC4-234179E433EC}" id="{3751632A-CFEA-D44B-8EF8-2DF25491227C}">
    <text xml:space="preserve">Contraste do botão que troca origem e destino no ecrã inicial é insuficiente </text>
  </threadedComment>
  <threadedComment ref="V17" dT="2024-12-24T16:05:06.24" personId="{D5504E99-B7B4-4CB3-BBC4-234179E433EC}" id="{3F125E27-68C9-0544-9C75-5C24E92DC307}">
    <text>Não é possível escolher a origem ou o destino usando apenas o teclado</text>
  </threadedComment>
  <threadedComment ref="Z17" dT="2024-12-24T15:36:36.77" personId="{D5504E99-B7B4-4CB3-BBC4-234179E433EC}" id="{88F0CAF6-074E-0346-8913-F8E5134F0B22}">
    <text xml:space="preserve">Não é possível esconder o temporizador que indica quanto tempo está disponível para terminar a comprar do bilhete </text>
  </threadedComment>
  <threadedComment ref="AC17" dT="2024-12-14T11:20:11.55" personId="{D5504E99-B7B4-4CB3-BBC4-234179E433EC}" id="{511F2598-3EB1-234B-9255-ACE385773F7A}">
    <text>Ecrãs não têm título definido</text>
  </threadedComment>
  <threadedComment ref="AF17" dT="2024-12-14T11:31:33.26" personId="{D5504E99-B7B4-4CB3-BBC4-234179E433EC}" id="{A7D7908C-00B3-5941-8141-9C0832253FBD}">
    <text xml:space="preserve">Só há uma maneira de aceder a cada ecrã </text>
  </threadedComment>
  <threadedComment ref="AH17" dT="2024-12-24T15:48:36.46" personId="{D5504E99-B7B4-4CB3-BBC4-234179E433EC}" id="{C3B56A5F-33A4-9643-96CD-ACFCD2DE104A}">
    <text xml:space="preserve">No ecrã inicial apenas os radio buttons têm indicador de foco visível </text>
  </threadedComment>
  <threadedComment ref="AJ17" dT="2024-12-24T16:08:57.65" personId="{D5504E99-B7B4-4CB3-BBC4-234179E433EC}" id="{DE5096C6-EB53-9245-B7D4-07B48804B196}">
    <text xml:space="preserve">Nos mapas não é possível fazer zoom sem ser usando dois dedos </text>
  </threadedComment>
  <threadedComment ref="AQ17" dT="2024-12-24T15:16:22.27" personId="{D5504E99-B7B4-4CB3-BBC4-234179E433EC}" id="{50D37E60-2AB8-A044-B5FC-C2F689EA4327}">
    <text>O texto myCP está marcado como português</text>
  </threadedComment>
  <threadedComment ref="BD17" dT="2024-12-24T15:13:44.94" personId="{D5504E99-B7B4-4CB3-BBC4-234179E433EC}" id="{CA8F2DFA-23F1-2D45-8DF3-3CA02B651CBC}">
    <text>No ecrã inicial o botão para trocar origem e destino não tem nome acessível</text>
  </threadedComment>
  <threadedComment ref="B18" dT="2024-12-24T17:16:31.35" personId="{D5504E99-B7B4-4CB3-BBC4-234179E433EC}" id="{1F85894D-C15E-5743-8DD6-13D55D4FF88E}">
    <text xml:space="preserve">Em gestão de contribuintes, o símbolo para adicionar contribuinte não tem texto alternativo </text>
  </threadedComment>
  <threadedComment ref="H18" dT="2024-12-24T17:12:46.39" personId="{D5504E99-B7B4-4CB3-BBC4-234179E433EC}" id="{5BFF18DA-B2CD-BC4E-9D69-78F50892914F}">
    <text>Na ecrã de faturas a associar a receita, uma lista de elementos é apresentada como uma lista com 6 elementos</text>
  </threadedComment>
  <threadedComment ref="K18" dT="2024-12-20T11:54:12.44" personId="{D5504E99-B7B4-4CB3-BBC4-234179E433EC}" id="{98629114-E562-774E-90ED-91E78F378B1D}">
    <text>A aplicação apenas funciona em modo retrato</text>
  </threadedComment>
  <threadedComment ref="M18" dT="2024-12-24T17:02:39.71" personId="{D5504E99-B7B4-4CB3-BBC4-234179E433EC}" id="{71C7B580-0DEF-B44D-AB92-859D9D0D1AF4}">
    <text xml:space="preserve">O passo em que nos encontramos no tutorial inicial só é perceptível através da mudança de cor </text>
  </threadedComment>
  <threadedComment ref="O18" dT="2024-12-24T17:21:08.89" personId="{D5504E99-B7B4-4CB3-BBC4-234179E433EC}" id="{03C2DE18-5D67-F740-95D3-48B16232606B}">
    <text>No ecrã principal o texto “Deduções Provisórias em IRS” tem contraste insuficiente</text>
  </threadedComment>
  <threadedComment ref="V18" dT="2024-12-24T17:25:17.39" personId="{D5504E99-B7B4-4CB3-BBC4-234179E433EC}" id="{D10E0974-D30E-4C4F-9488-10BEBBB76D26}">
    <text>Não é possível aceder ao menu usando o teclado</text>
  </threadedComment>
  <threadedComment ref="W18" dT="2024-12-24T17:28:22.38" personId="{D5504E99-B7B4-4CB3-BBC4-234179E433EC}" id="{6F161FC4-C06A-F94D-9CF1-A03CCCA0715D}">
    <text>Não é possível sair do ecrã “O meu NIF” usando apenas o teclado</text>
  </threadedComment>
  <threadedComment ref="AH18" dT="2024-12-24T17:23:57.74" personId="{D5504E99-B7B4-4CB3-BBC4-234179E433EC}" id="{39C50D20-0E7B-7644-9F5F-B2D47607F805}">
    <text xml:space="preserve">No ecrã principal não há indicador de foco visível </text>
  </threadedComment>
  <threadedComment ref="AO18" dT="2024-12-24T16:59:26.43" personId="{D5504E99-B7B4-4CB3-BBC4-234179E433EC}" id="{564CF6A5-D8ED-E64C-BC0E-41A6917D0EED}">
    <text xml:space="preserve">Tamanho do link “Termos e condições” na página inicial é insuficiente </text>
  </threadedComment>
  <threadedComment ref="AX18" dT="2024-12-24T17:17:37.95" personId="{D5504E99-B7B4-4CB3-BBC4-234179E433EC}" id="{7DCCEB88-DD3D-8A4C-A388-94F2FB1C54B8}">
    <text>Na modal de gestão de contribuintes o toggle não tem etiqueta</text>
  </threadedComment>
  <threadedComment ref="BD18" dT="2024-12-24T11:41:27.06" personId="{D5504E99-B7B4-4CB3-BBC4-234179E433EC}" id="{3E99AF76-F899-2D4C-8B87-5C9CC2E5CCEA}">
    <text>Ícone de notificações não tem nome acessível</text>
  </threadedComment>
  <threadedComment ref="H19" dT="2024-12-26T11:08:52.77" personId="{D5504E99-B7B4-4CB3-BBC4-234179E433EC}" id="{F86A331B-FB7D-7448-B07E-74E00A3E9E33}">
    <text xml:space="preserve">No ecrã de autenticação as caixas de edição não estão programaticamente associadas às respetivas etiquetas </text>
  </threadedComment>
  <threadedComment ref="I19" dT="2024-12-26T11:08:08.77" personId="{D5504E99-B7B4-4CB3-BBC4-234179E433EC}" id="{4F75DD38-85C8-7640-8480-41E178265D00}">
    <text>No ecrã de autenticação, são lidos primeiro as etiquetas dos dois campos (Prefixo e Número de telemóvel) e só depois os conteúdos de cada campo.</text>
  </threadedComment>
  <threadedComment ref="K19" dT="2024-12-20T11:54:12.44" personId="{D5504E99-B7B4-4CB3-BBC4-234179E433EC}" id="{62C1D081-C135-244A-8FBA-01F448EBA3BB}">
    <text>A aplicação apenas funciona em modo retrato</text>
  </threadedComment>
  <threadedComment ref="M19" dT="2024-12-26T11:29:16.43" personId="{D5504E99-B7B4-4CB3-BBC4-234179E433EC}" id="{675304D2-E28A-FE4E-9061-3544158CD28C}">
    <text>Durante o processo de assinatura com CMD o indicador do passo em que o utilizador se encontra usa apenas cor para indicar o passo</text>
  </threadedComment>
  <threadedComment ref="O19" dT="2024-12-26T11:40:27.01" personId="{D5504E99-B7B4-4CB3-BBC4-234179E433EC}" id="{EBBE1F9E-4E62-2846-BB43-B1D3F6552B2E}">
    <text xml:space="preserve">No primeiro passo da assinatura com CMD o texto que fica por baixo do nome do ficheiro a assinar tem contraste insuficiente </text>
  </threadedComment>
  <threadedComment ref="V19" dT="2024-12-26T11:19:31.94" personId="{D5504E99-B7B4-4CB3-BBC4-234179E433EC}" id="{478A54F9-C687-7542-A1C8-40F65E8305A5}">
    <text>Quase nada é acessível por teclado</text>
  </threadedComment>
  <threadedComment ref="AC19" dT="2024-12-26T11:43:04.71" personId="{D5504E99-B7B4-4CB3-BBC4-234179E433EC}" id="{3F26E28D-F25D-974A-886A-32D22863BD46}">
    <text>Todos os ecrãs têm o mesmo título</text>
  </threadedComment>
  <threadedComment ref="AL19" dT="2024-12-26T11:44:28.08" personId="{D5504E99-B7B4-4CB3-BBC4-234179E433EC}" id="{02EA4C52-828F-5742-82E6-B0AFF0902CC9}">
    <text>Vários campos de edição sem a etiqueta visível no nome acessível</text>
  </threadedComment>
  <threadedComment ref="AN19" dT="2024-12-26T11:31:56.21" personId="{D5504E99-B7B4-4CB3-BBC4-234179E433EC}" id="{77AD46AA-9FFE-9B4C-92CF-5CEB377239D6}">
    <text>Escolha do local da assinatura tem ser feita usando gesto de arrasto sem alternativa</text>
  </threadedComment>
  <threadedComment ref="AW19" dT="2024-12-26T11:11:39.40" personId="{D5504E99-B7B4-4CB3-BBC4-234179E433EC}" id="{2253F48D-7FBB-204F-A3F5-48968BD2143F}">
    <text xml:space="preserve">No ecrã de autenticação quando se coloca um número de telemóvel com menos dígitos que o necessário não identifica o erro </text>
  </threadedComment>
  <threadedComment ref="AY19" dT="2024-12-26T11:12:02.52" personId="{D5504E99-B7B4-4CB3-BBC4-234179E433EC}" id="{71CA1C4C-3479-8849-98A5-2DB09FD20A78}">
    <text>No ecrã de autenticação não são oferecidas sugestões para corrigir erros</text>
  </threadedComment>
  <threadedComment ref="BB19" dT="2024-12-26T11:47:52.80" personId="{D5504E99-B7B4-4CB3-BBC4-234179E433EC}" id="{0E984058-49F8-1C45-BCE6-6C2FC33152D2}">
    <text>Não há mecanismo para auxiliar na introdução do PIN do utilizador</text>
  </threadedComment>
  <threadedComment ref="BD19" dT="2024-12-26T11:20:52.21" personId="{D5504E99-B7B4-4CB3-BBC4-234179E433EC}" id="{A58F9141-E0B9-B04A-969E-147B642C3886}">
    <text>Botões no ecrã principal não estão expostos a tecnologia assistiva</text>
  </threadedComment>
  <threadedComment ref="BE19" dT="2024-12-26T11:48:44.68" personId="{D5504E99-B7B4-4CB3-BBC4-234179E433EC}" id="{BB780AFE-1A26-8543-AB3A-E194FAC1801F}">
    <text>Mensagens de erro não são anunciadas a utilizadores de TalkBack</text>
  </threadedComment>
  <threadedComment ref="B20" dT="2024-12-26T12:04:40.79" personId="{D5504E99-B7B4-4CB3-BBC4-234179E433EC}" id="{D69D1259-E344-3C49-B9CD-A3FAE090EC25}">
    <text xml:space="preserve">As imagens do tutorial inicial não tem descrição alternativa </text>
  </threadedComment>
  <threadedComment ref="I20" dT="2024-12-26T12:17:27.12" personId="{D5504E99-B7B4-4CB3-BBC4-234179E433EC}" id="{3F186C97-EA16-084B-9300-BAD2683880D7}">
    <text>Ao ler os detalhes de um estacionamento passado, a ordem de leitura é por linha em vez de ser por campo de conteúdo (ou seja, lê “viatura”, “montante”, a matrícula, o valor)</text>
  </threadedComment>
  <threadedComment ref="K20" dT="2024-12-20T11:54:12.44" personId="{D5504E99-B7B4-4CB3-BBC4-234179E433EC}" id="{98D75947-B4AE-2547-B88A-50EC0B0D856E}">
    <text>A aplicação apenas funciona em modo retrato</text>
  </threadedComment>
  <threadedComment ref="M20" dT="2024-12-24T17:02:39.71" personId="{D5504E99-B7B4-4CB3-BBC4-234179E433EC}" id="{40146245-6919-BE4E-93C1-D83E10F46900}">
    <text xml:space="preserve">O passo em que nos encontramos no tutorial inicial só é perceptível através da mudança de cor </text>
  </threadedComment>
  <threadedComment ref="O20" dT="2024-12-26T12:07:21.24" personId="{D5504E99-B7B4-4CB3-BBC4-234179E433EC}" id="{93790A6F-D4AF-F64B-875B-FBED019CC71B}">
    <text xml:space="preserve">O contraste das mensagens de erro no ecrã de autenticação é insuficiente </text>
  </threadedComment>
  <threadedComment ref="P20" dT="2024-12-26T12:21:24.51" personId="{D5504E99-B7B4-4CB3-BBC4-234179E433EC}" id="{2FF310D3-D066-D743-A83B-31A53765BCAE}">
    <text xml:space="preserve">No histórico de carregamentos parta da data deixa de ser legível com zoom de 200% </text>
  </threadedComment>
  <threadedComment ref="V20" dT="2024-12-26T14:18:01.13" personId="{D5504E99-B7B4-4CB3-BBC4-234179E433EC}" id="{66AAF016-B473-4A42-978C-4AA0BCAB1152}">
    <text xml:space="preserve">Não é possível adicionar uma matrícula apenas com teclado </text>
  </threadedComment>
  <threadedComment ref="AH20" dT="2024-12-26T14:20:33.57" personId="{D5504E99-B7B4-4CB3-BBC4-234179E433EC}" id="{B4DDC759-A67C-E346-96C4-B1B0E5D982E0}">
    <text xml:space="preserve">No ecrã de iniciar estacionamento, o foco não é visível no campo com a morada </text>
  </threadedComment>
  <threadedComment ref="AN20" dT="2024-12-26T14:22:54.76" personId="{D5504E99-B7B4-4CB3-BBC4-234179E433EC}" id="{63F6981C-E00E-464C-8F11-F3B8E33AF7D7}">
    <text xml:space="preserve">Não é possível mover o mapa sem arrastar </text>
  </threadedComment>
  <threadedComment ref="AQ20" dT="2024-12-26T12:14:24.88" personId="{D5504E99-B7B4-4CB3-BBC4-234179E433EC}" id="{11A4E20E-8349-4A46-9DDE-C02810076788}">
    <text xml:space="preserve">A caixa para seleção de data está em língua inglesa mas o TalkBack tenta ler em português </text>
  </threadedComment>
  <threadedComment ref="AW20" dT="2024-12-26T12:09:45.31" personId="{D5504E99-B7B4-4CB3-BBC4-234179E433EC}" id="{B4E27DE2-26F0-304A-BD24-476913FAAE81}">
    <text xml:space="preserve">Quando se tenta a autenticação sem palavra-passe a mensagem de erro é “Erro de comunicação” </text>
  </threadedComment>
  <threadedComment ref="AX20" dT="2024-12-26T14:23:53.80" personId="{D5504E99-B7B4-4CB3-BBC4-234179E433EC}" id="{1F6AFB2E-873E-C741-8485-0A7E7CD92C84}">
    <text xml:space="preserve">No ecrã de adicionar matrícula, o campo para a matrícula não tem instruções ou etiqueta </text>
  </threadedComment>
  <threadedComment ref="AY20" dT="2024-12-26T12:10:14.75" personId="{D5504E99-B7B4-4CB3-BBC4-234179E433EC}" id="{9C4E9A2E-072E-CA4A-AF37-0DCAEF6E731C}">
    <text xml:space="preserve">Quando se tenta a autenticação sem inserir palavra-passa não há nenhuma sugestão relacionada com o erro para o resolver </text>
  </threadedComment>
  <threadedComment ref="BB20" dT="2024-12-26T14:27:54.63" personId="{D5504E99-B7B4-4CB3-BBC4-234179E433EC}" id="{662921C0-D732-3948-A82F-7D370455CEA7}">
    <text xml:space="preserve">Na autenticação não há mecanismo para ajudar a preencher a palavra-passe </text>
  </threadedComment>
  <threadedComment ref="BD20" dT="2024-12-26T12:11:34.31" personId="{D5504E99-B7B4-4CB3-BBC4-234179E433EC}" id="{56185A5A-2A2C-A542-B9C5-1D28C52A3FE4}">
    <text xml:space="preserve">O símbolo da lupa no ecrã de estacionamento não tem nome acessível </text>
  </threadedComment>
  <threadedComment ref="BE20" dT="2024-12-26T12:13:10.21" personId="{D5504E99-B7B4-4CB3-BBC4-234179E433EC}" id="{9C7706E8-871C-D140-B4E3-F180998A2979}">
    <text xml:space="preserve">Ao consultar estacionamentos ativos, quando não existe nenhum, a mensagem apresentada não é programaticamente determinável </text>
  </threadedComment>
  <threadedComment ref="C22" dT="2024-12-06T13:11:56.42" personId="{D48AB9D7-B645-478B-A58D-745579259685}" id="{8A07AA10-5A08-4FC3-8F43-FC2668DE4208}">
    <text>Animações dos tutoriais não têm alternativa em texto ou áudio.</text>
  </threadedComment>
  <threadedComment ref="H22" dT="2024-12-06T10:46:28.92" personId="{D48AB9D7-B645-478B-A58D-745579259685}" id="{B9945681-B346-4760-ADF0-CE7669D75BF2}">
    <text>Nos ecrãs internos "Voltar/Início" está incorretamente marcado como cabeçalho.</text>
  </threadedComment>
  <threadedComment ref="K22" dT="2024-12-06T13:18:43.08" personId="{D48AB9D7-B645-478B-A58D-745579259685}" id="{21F2CB4E-FA6C-478A-B487-BCF171F07B6A}">
    <text>Só funciona em modo portrait.</text>
  </threadedComment>
  <threadedComment ref="P22" dT="2024-12-06T13:13:56.55" personId="{D48AB9D7-B645-478B-A58D-745579259685}" id="{9E20AF15-94AA-4C37-9DA7-EFD4C9ACDB76}">
    <text>Nem todo o texto da aplicação reage à mudança do tamanho da fonte.</text>
  </threadedComment>
  <threadedComment ref="AC22" dT="2024-12-06T11:29:44.14" personId="{D48AB9D7-B645-478B-A58D-745579259685}" id="{8C498225-ED0A-448A-A570-F5784F4357AD}">
    <text>O título anunciado ao aceder a um ecrã não corresponde ao conteúdo da mesma.</text>
  </threadedComment>
  <threadedComment ref="AE22" dT="2024-12-06T10:58:36.77" personId="{D48AB9D7-B645-478B-A58D-745579259685}" id="{E03860DF-6B4C-4916-9312-C2338F9AC556}">
    <text>Botão de fechar o menu não possui nome que permita identificar seu propósito.</text>
  </threadedComment>
  <threadedComment ref="AE22" dT="2024-12-06T11:00:55.36" personId="{D48AB9D7-B645-478B-A58D-745579259685}" id="{2A40830E-ADD8-416B-94EB-F2D085637FB9}" parentId="{E03860DF-6B4C-4916-9312-C2338F9AC556}">
    <text>Botões para aceder a detalhes dos documentos registados não possui nome que permita identificar seu propósito.</text>
  </threadedComment>
  <threadedComment ref="AU22" dT="2024-12-06T11:07:53.00" personId="{D48AB9D7-B645-478B-A58D-745579259685}" id="{2603E6C4-9F59-40B9-A197-74EDABF5E736}">
    <text>Nos ecrãs de Autorizações e de Criação de carteira digital, o botão de atualização dos conteúdos não tem a mesma identificação apesar de realizar a mesma ação.</text>
  </threadedComment>
  <threadedComment ref="BB22" dT="2024-12-06T13:21:49.49" personId="{D48AB9D7-B645-478B-A58D-745579259685}" id="{91D9874E-EAFF-48B0-893B-127A1C593F30}">
    <text>Não existe um mecanismo que para ajudar o utilizador durante o processo de autenticação.</text>
  </threadedComment>
  <threadedComment ref="BD22" dT="2024-12-06T10:55:49.83" personId="{D48AB9D7-B645-478B-A58D-745579259685}" id="{772AC853-98BA-49A1-A169-A43B414FCC9A}">
    <text>Na lista de Autorizações Pendentes, ao mudar a ordenação, a mudança do estado do elemento não é  anunciada.</text>
  </threadedComment>
  <threadedComment ref="H23" dT="2024-12-17T17:29:35.20" personId="{81DE4B82-7A1C-0946-8908-3C174B57EF62}" id="{C8D68D85-789D-4D40-93FF-5CFC5197F47D}">
    <text>O botão de ativar envio de fatura por email (em diversos ecrãs) não possuem um rótulo programático (accessible name) associado</text>
  </threadedComment>
  <threadedComment ref="K23" dT="2024-12-06T13:18:43.08" personId="{D48AB9D7-B645-478B-A58D-745579259685}" id="{D3143FC6-1BC6-DD4A-8318-00222F909A74}">
    <text>Só funciona em modo portrait.</text>
  </threadedComment>
  <threadedComment ref="O23" dT="2024-12-17T17:54:08.10" personId="{81DE4B82-7A1C-0946-8908-3C174B57EF62}" id="{5F0A9CAA-530F-8042-BFF2-807DFF13BA3B}">
    <text>Text de saldo de carregamento no ecrã de pagamento não tem contraste suficiente.</text>
  </threadedComment>
  <threadedComment ref="P23" dT="2024-12-06T13:13:56.55" personId="{D48AB9D7-B645-478B-A58D-745579259685}" id="{CA0BA953-FAA8-7545-9A14-ABC43E74D819}">
    <text>Nem todo o texto da aplicação reage à mudança do tamanho da fonte.</text>
  </threadedComment>
  <threadedComment ref="R23" dT="2024-12-17T18:03:54.70" personId="{81DE4B82-7A1C-0946-8908-3C174B57EF62}" id="{D04CB7F5-1E94-5A42-AD1F-6CC04B844685}">
    <text>Ao aumentar o tamanho da da visualização, o conteúdo do último ecrã do tutorial perde a estrutura, causando sobreposição de conteúdo.</text>
  </threadedComment>
  <threadedComment ref="AC23" dT="2024-12-17T17:48:58.91" personId="{81DE4B82-7A1C-0946-8908-3C174B57EF62}" id="{DE18B36F-9AA5-3E45-85E7-74F4E4D6559C}">
    <text>Ecrã inicial não possui título.</text>
  </threadedComment>
  <threadedComment ref="AE23" dT="2024-12-17T17:40:30.72" personId="{81DE4B82-7A1C-0946-8908-3C174B57EF62}" id="{09550F7E-F40D-7747-B0C0-F124DE59B0A5}">
    <text>Botões para carregamento de outros títulos não comunicam programaticamente que são interativos (botões).</text>
  </threadedComment>
  <threadedComment ref="BA23" dT="2024-12-17T18:15:38.91" personId="{81DE4B82-7A1C-0946-8908-3C174B57EF62}" id="{3961D1BC-F2EC-3243-B8CC-8B2C1EE5447C}">
    <text xml:space="preserve">A cada carregamento, caso o utilizador selecione envio de fatura, o email deve ser novamente fornecido. </text>
  </threadedComment>
  <threadedComment ref="BD23" dT="2024-12-11T15:52:53.97" personId="{81DE4B82-7A1C-0946-8908-3C174B57EF62}" id="{2C1B1A61-0256-6D4A-801C-1374ADB545B6}">
    <text>Ao realizar a leitura do cartão, a mudança do estado da mensagem não é anunciada.</text>
  </threadedComment>
  <threadedComment ref="K24" dT="2024-12-06T13:18:43.08" personId="{D48AB9D7-B645-478B-A58D-745579259685}" id="{349036DF-07B9-3847-AA45-CE4B2FCBA8D4}">
    <text>Só funciona em modo portrait.</text>
  </threadedComment>
  <threadedComment ref="O24" dT="2024-12-17T18:28:26.34" personId="{81DE4B82-7A1C-0946-8908-3C174B57EF62}" id="{20819A06-B387-4745-83C9-0CF2C49F0C84}">
    <text>Contraste do texto de boas vindas no ecrã inicial é insuficiente.</text>
  </threadedComment>
  <threadedComment ref="P24" dT="2024-12-06T13:13:56.55" personId="{D48AB9D7-B645-478B-A58D-745579259685}" id="{797DAE1A-314E-8445-BA03-D448D70130D7}">
    <text>Nem todo o texto da aplicação reage à mudança do tamanho da fonte.</text>
  </threadedComment>
  <threadedComment ref="S24" dT="2024-12-17T18:29:42.88" personId="{81DE4B82-7A1C-0946-8908-3C174B57EF62}" id="{742F6A0E-0845-0340-857E-8BC93134FC0A}">
    <text>Botões para agenda, definições e notificações no ecrã inicial não possuem contraste suficiente.</text>
  </threadedComment>
  <threadedComment ref="V24" dT="2024-12-17T18:45:48.51" personId="{81DE4B82-7A1C-0946-8908-3C174B57EF62}" id="{BCB4D256-11A2-D743-A723-A19E3D1FA642}">
    <text>Não é possível aceder à maioria das funcionalidades usando o teclado.</text>
  </threadedComment>
  <threadedComment ref="AC24" dT="2024-12-17T18:37:10.14" personId="{81DE4B82-7A1C-0946-8908-3C174B57EF62}" id="{08A34C47-F226-E549-AFB6-29F7D88EC716}">
    <text xml:space="preserve">A maioria dos ecrãs não possuem título.
</text>
  </threadedComment>
  <threadedComment ref="AF24" dT="2024-12-18T15:12:14.19" personId="{81DE4B82-7A1C-0946-8908-3C174B57EF62}" id="{7DE753CA-26B4-7241-B359-0C9435C5D942}">
    <text xml:space="preserve">Só há uma maneira de aceder a cada ecrã.
</text>
  </threadedComment>
  <threadedComment ref="AO24" dT="2024-12-18T15:20:26.63" personId="{81DE4B82-7A1C-0946-8908-3C174B57EF62}" id="{97FB0332-9E48-B24B-BD2A-7BBC2ED5C0C3}">
    <text>Campos de texto de ecrãs de medições possuem áreas de toque menor do que o mínimo recomendado.</text>
  </threadedComment>
  <threadedComment ref="AZ24" dT="2024-12-18T14:50:04.00" personId="{81DE4B82-7A1C-0946-8908-3C174B57EF62}" id="{1F0F8FA7-4790-2F4A-B751-998141C3F3FD}">
    <text>Depois de pressionar o botão adicionar para adicionar uma medição não é pedido para confirmar se os valores estão corretos, nem é possível apagar ou editar uma medição inserida.</text>
  </threadedComment>
  <threadedComment ref="BB24" dT="2024-12-06T13:21:49.49" personId="{D48AB9D7-B645-478B-A58D-745579259685}" id="{4285DC37-AE91-3E4E-99FC-E51ED76E9ABB}">
    <text>Não existe um mecanismo que para ajudar o utilizador durante o processo de autenticação.</text>
  </threadedComment>
  <threadedComment ref="BD24" dT="2024-12-18T14:48:54.46" personId="{81DE4B82-7A1C-0946-8908-3C174B57EF62}" id="{5E896EF5-0FE2-F844-B6A6-16E8A01275D9}">
    <text>Ao filtrar receitas, a mudança do ecrã exibindo resultados não é anunciada.</text>
  </threadedComment>
  <threadedComment ref="A25" dT="2024-12-18T15:27:23.97" personId="{81DE4B82-7A1C-0946-8908-3C174B57EF62}" id="{FCF9AF6B-6611-5342-8A36-E5DACE2AE87C}">
    <text>Avaliados apenas ecrãs de autenticação, abertura de conta e informações.</text>
  </threadedComment>
  <threadedComment ref="B25" dT="2024-12-19T16:32:23.84" personId="{81DE4B82-7A1C-0946-8908-3C174B57EF62}" id="{593EEE85-50F2-9343-BD31-C0FACF86ABC0}">
    <text>No menu de informações, os ícones decorativos estão sendo lidos pelo leitor de ecrã.</text>
  </threadedComment>
  <threadedComment ref="K25" dT="2024-12-06T13:18:43.08" personId="{D48AB9D7-B645-478B-A58D-745579259685}" id="{151864B0-E10D-A54A-BC4B-928D996DEB5C}">
    <text>Só funciona em modo portrait.</text>
  </threadedComment>
  <threadedComment ref="M25" dT="2024-12-19T17:27:32.56" personId="{81DE4B82-7A1C-0946-8908-3C174B57EF62}" id="{AF203318-E54B-DC4D-B921-473A04092636}">
    <text>Indicação de erro no número de contribuinte é apresentada apenas recorrendo à cor do bordo do campo de edição.</text>
  </threadedComment>
  <threadedComment ref="O25" dT="2024-12-19T17:31:01.14" personId="{81DE4B82-7A1C-0946-8908-3C174B57EF62}" id="{CED7F61F-81E7-D046-89A9-36AF5D96BB61}">
    <text>No ecrã de adesão, o texto informativo relativo ao número de telemóvel não tem contraste suficiente.</text>
  </threadedComment>
  <threadedComment ref="P25" dT="2024-12-19T17:35:13.78" personId="{81DE4B82-7A1C-0946-8908-3C174B57EF62}" id="{7A5228AB-F165-A846-A09D-D59E42C8704E}">
    <text>No ecrã de recuperação de acesso, o texto não reage ao aumento da fonte.</text>
  </threadedComment>
  <threadedComment ref="S25" dT="2024-12-19T17:32:39.84" personId="{81DE4B82-7A1C-0946-8908-3C174B57EF62}" id="{8E290B13-27E4-A343-9634-8D5AD2749E4E}">
    <text>No ecrã de recuperação das credenciais, os ícones no topo não têm contraste suficiente.</text>
  </threadedComment>
  <threadedComment ref="V25" dT="2024-12-17T18:45:48.51" personId="{81DE4B82-7A1C-0946-8908-3C174B57EF62}" id="{768FC77D-453E-CB45-BAA6-AEBBE8A7426A}">
    <text>Não é possível aceder à maioria das funcionalidades usando o teclado.</text>
  </threadedComment>
  <threadedComment ref="AC25" dT="2024-12-19T17:27:03.00" personId="{81DE4B82-7A1C-0946-8908-3C174B57EF62}" id="{7DDFBDAC-F1F0-8343-929B-88C34E5952A8}">
    <text>Ecrãs não têm título definido.</text>
  </threadedComment>
  <threadedComment ref="AD25" dT="2024-12-19T16:25:24.19" personId="{81DE4B82-7A1C-0946-8908-3C174B57EF62}" id="{D564CCDC-817A-2F4A-A6E7-F6940531E098}">
    <text>No ecrã inicial, a ordem visual apresenta primeiro o rótulo do NIF e depois o campo de edição, mas, com o teclado, o foco é inicialmente direcionado para o campo de edição e, em seguida, para o rótulo.</text>
  </threadedComment>
  <threadedComment ref="AE25" dT="2024-12-19T16:30:46.19" personId="{81DE4B82-7A1C-0946-8908-3C174B57EF62}" id="{1C07500E-C4FA-2F48-B122-F466D09AD91C}">
    <text>No ecrã de “Recuperar acesso”, os botões no topo direito não possuem accessible names descritivos, o que torna seu propósito pouco claro.</text>
  </threadedComment>
  <threadedComment ref="AF25" dT="2024-12-19T17:36:29.00" personId="{81DE4B82-7A1C-0946-8908-3C174B57EF62}" id="{D11F8D22-780A-DB42-97F5-5E7DFFE521CF}">
    <text>Só há uma maneira de aceder a cada ecrã.</text>
  </threadedComment>
  <threadedComment ref="AO25" dT="2024-12-19T17:40:45.49" personId="{81DE4B82-7A1C-0946-8908-3C174B57EF62}" id="{D1B4F324-8C96-9743-9FE3-10C16CEAB5C7}">
    <text>Campos de texto de ecrãs de Nove Época Universitária possuem áreas de toque menor do que o mínimo recomendado.</text>
  </threadedComment>
  <threadedComment ref="AW25" dT="2024-12-18T15:33:28.29" personId="{81DE4B82-7A1C-0946-8908-3C174B57EF62}" id="{4A1F0A75-875C-6E41-B735-57DED9692F40}">
    <text>Na adesão de estudantes universitários, quando o número de contribuinte é inválido o erro não é apresentado textualmente (apenas o campo do formulário fica destacado a vermelho).</text>
  </threadedComment>
  <threadedComment ref="AY25" dT="2024-12-19T16:09:22.61" personId="{81DE4B82-7A1C-0946-8908-3C174B57EF62}" id="{EB6607A5-49D1-4742-9AE8-7B71B5FA47C4}">
    <text>No ecrã de “Nova época universitária” ao encontrar erros no preenchimento de formulário, não é fornecida nenhuma instrução de como corrigir.</text>
  </threadedComment>
  <threadedComment ref="BB25" dT="2024-12-06T13:21:49.49" personId="{D48AB9D7-B645-478B-A58D-745579259685}" id="{E2154AC3-1213-B54F-B4BA-0D95FC00C0D6}">
    <text>Não existe um mecanismo que para ajudar o utilizador durante o processo de autenticação.</text>
  </threadedComment>
  <threadedComment ref="BD25" dT="2024-12-19T15:53:24.29" personId="{81DE4B82-7A1C-0946-8908-3C174B57EF62}" id="{5A0C58D2-98D7-334C-BF3A-10F24349B235}">
    <text>Na adesão, o estado da aceitação das condições do RGPD não é anunciado quando se ativa o botão para aceitar as condições.</text>
  </threadedComment>
  <threadedComment ref="A26" dT="2024-12-17T17:33:24.05" personId="{D5504E99-B7B4-4CB3-BBC4-234179E433EC}" id="{FF294028-C84A-4C4D-B319-17D2AD29F841}">
    <text>Avaliados apenas os ecrãs de adesão e adição de cartão</text>
  </threadedComment>
  <threadedComment ref="B26" dT="2024-12-26T16:22:29.99" personId="{D5504E99-B7B4-4CB3-BBC4-234179E433EC}" id="{DEF8F223-93FE-BB4D-93AE-E022F59544EF}">
    <text xml:space="preserve">As imagens dos cartões de crédito não são apresentadas pelo VoiceOver </text>
  </threadedComment>
  <threadedComment ref="H26" dT="2024-12-26T16:30:50.82" personId="{D5504E99-B7B4-4CB3-BBC4-234179E433EC}" id="{DD41A13C-2CF6-D848-9F1E-A0D8F522D6BD}">
    <text>Na lista de países para escolher o indicativo o cabeçalho “Mais populares” não está identificado como cabeçalho</text>
  </threadedComment>
  <threadedComment ref="K26" dT="2024-12-26T16:35:09.31" personId="{D5504E99-B7B4-4CB3-BBC4-234179E433EC}" id="{830DB44A-E9E0-124F-B8B6-1FE4EA476B8D}">
    <text>Só funciona em modo retrato</text>
  </threadedComment>
  <threadedComment ref="O26" dT="2024-12-17T18:32:01.58" personId="{D5504E99-B7B4-4CB3-BBC4-234179E433EC}" id="{8C2B2D34-3731-C842-8E3E-DCF508C46FB3}">
    <text>O contraste dos placeholders para a validade do cartão é insuficiente</text>
  </threadedComment>
  <threadedComment ref="P26" dT="2024-12-26T16:52:12.96" personId="{D5504E99-B7B4-4CB3-BBC4-234179E433EC}" id="{8F66358B-564D-3342-B4A6-76AD95134597}">
    <text xml:space="preserve">Não é possível aumentar o tamanho do texto </text>
  </threadedComment>
  <threadedComment ref="V26" dT="2024-12-17T17:44:53.67" personId="{D5504E99-B7B4-4CB3-BBC4-234179E433EC}" id="{C712F0C4-8F35-EC4A-8F06-CF23E066F1B7}">
    <text>No ecrã inicial de inserção do número de telemóvel não é possível aceder ao selector do país usando o teclado</text>
  </threadedComment>
  <threadedComment ref="W26" dT="2024-12-26T17:02:17.95" personId="{D5504E99-B7B4-4CB3-BBC4-234179E433EC}" id="{AB4BC6E9-5B2F-7048-8636-1DB148BDF0D4}">
    <text xml:space="preserve">Não é possível sair do segundo passo do “Adicionar cartão” com o teclado </text>
  </threadedComment>
  <threadedComment ref="AL26" dT="2024-12-26T17:07:49.66" personId="{D5504E99-B7B4-4CB3-BBC4-234179E433EC}" id="{CAFC9F5A-2694-1A44-9336-D235F085AE1F}">
    <text>O nome do campo para inserir o número do cartão multibanco não inclui o texto da etiqueta</text>
  </threadedComment>
  <threadedComment ref="BA26" dT="2024-12-17T18:42:10.38" personId="{D5504E99-B7B4-4CB3-BBC4-234179E433EC}" id="{F33FF826-5F5A-384D-9CC6-C0336D7A01EA}">
    <text xml:space="preserve">O número de telefone que é introduzido no ecrã inicial tem de voltar a ser introduzido quando se pretende validar um cartão </text>
  </threadedComment>
  <threadedComment ref="BD26" dT="2024-12-17T18:08:46.61" personId="{D5504E99-B7B4-4CB3-BBC4-234179E433EC}" id="{4DB3BE60-AD6A-2142-B823-A68115A2D7D9}">
    <text>Botão para retornar para o passo anterior não tem nome acessível</text>
  </threadedComment>
  <threadedComment ref="H27" dT="2024-12-26T14:58:28.79" personId="{81DE4B82-7A1C-0946-8908-3C174B57EF62}" id="{75D9D4D3-2E2F-F249-8C2A-3ADFA6F15706}">
    <text>Botão para partilhar comprovativo de entrega não possui etiqueta descritiva.</text>
  </threadedComment>
  <threadedComment ref="K27" dT="2024-12-06T13:18:43.08" personId="{D48AB9D7-B645-478B-A58D-745579259685}" id="{CF88FB77-051F-6D4B-BFEE-BFEFC3885F63}">
    <text>Só funciona em modo portrait.</text>
  </threadedComment>
  <threadedComment ref="O27" dT="2024-12-26T15:07:29.35" personId="{81DE4B82-7A1C-0946-8908-3C174B57EF62}" id="{50173C21-30CB-DA4B-A107-F77D6EABE9E5}">
    <text>Etiquetas dos campos de autenticação não têm contraste suficiente.</text>
  </threadedComment>
  <threadedComment ref="S27" dT="2024-12-26T15:08:39.64" personId="{81DE4B82-7A1C-0946-8908-3C174B57EF62}" id="{DC672B25-B844-614F-BF6F-1C8CC3E22B88}">
    <text>Diferença de contraste entre botão de entrar ativo e inativo é insuficiente.</text>
  </threadedComment>
  <threadedComment ref="V27" dT="2024-12-17T18:45:48.51" personId="{81DE4B82-7A1C-0946-8908-3C174B57EF62}" id="{6E0F662A-2F75-FC48-BDEE-B304DC4A3CA2}">
    <text>Não é possível aceder à maioria das funcionalidades usando o teclado.</text>
  </threadedComment>
  <threadedComment ref="AL27" dT="2024-12-26T15:05:26.44" personId="{81DE4B82-7A1C-0946-8908-3C174B57EF62}" id="{952F5A09-6E58-AD41-A443-41E8EB6392E2}">
    <text>A indicação “*Senha do Portal das Finanças” não faz parte do nome ou descrições acessíveis do campo “Senha de Acesso”</text>
  </threadedComment>
  <threadedComment ref="BD27" dT="2024-12-26T15:04:33.70" personId="{81DE4B82-7A1C-0946-8908-3C174B57EF62}" id="{7971C4FE-7869-234E-9930-03C85695CBF5}">
    <text>Botão de apagar texto nos campos de acesso não possui descrição acessível.</text>
  </threadedComment>
  <threadedComment ref="BE27" dT="2024-12-26T15:17:07.70" personId="{81DE4B82-7A1C-0946-8908-3C174B57EF62}" id="{E0129DB0-E139-704F-8749-EB6C2622F46A}">
    <text xml:space="preserve">Mensagem de erro na autenticação não é anunciada pelo leitor de ecrã.
</text>
  </threadedComment>
  <threadedComment ref="B28" dT="2024-12-26T16:20:19.66" personId="{81DE4B82-7A1C-0946-8908-3C174B57EF62}" id="{62045F51-2BCC-BF4A-892E-8D3DAB24329B}">
    <text>Ícones de notificações e perfil não têm texto alternativo.</text>
  </threadedComment>
  <threadedComment ref="H28" dT="2024-12-26T15:48:26.95" personId="{81DE4B82-7A1C-0946-8908-3C174B57EF62}" id="{A0F9DED6-914F-EE46-B755-C4C617CFEBEC}">
    <text>No ecrã de introdução, ao escolher o nome de tratamento, os radiobuttons não possuem labels programaticamente associadas.</text>
  </threadedComment>
  <threadedComment ref="K28" dT="2024-12-06T13:18:43.08" personId="{D48AB9D7-B645-478B-A58D-745579259685}" id="{31A89A0C-B4A0-FC40-A1BD-0B6AC1EDC0D9}">
    <text>Só funciona em modo portrait.</text>
  </threadedComment>
  <threadedComment ref="L28" dT="2024-12-26T16:19:49.61" personId="{81DE4B82-7A1C-0946-8908-3C174B57EF62}" id="{FB1C457B-5154-5849-A30E-57FF26ADEEE2}">
    <text>Campos que pedem o nome não oferecem auto-preenchimento.</text>
  </threadedComment>
  <threadedComment ref="O28" dT="2024-12-26T16:27:56.47" personId="{81DE4B82-7A1C-0946-8908-3C174B57EF62}" id="{6F5DDBDD-37D0-7C45-AB8E-45D32D095672}">
    <text>No campo de atividades, o rótulo “Principal” não possui contraste suficiente.</text>
  </threadedComment>
  <threadedComment ref="P28" dT="2024-12-06T13:13:56.55" personId="{D48AB9D7-B645-478B-A58D-745579259685}" id="{BAF5ED2F-DE71-6544-A96A-8EB68C72CEE1}">
    <text>Nem todo o texto da aplicação reage à mudança do tamanho da fonte.</text>
  </threadedComment>
  <threadedComment ref="S28" dT="2024-12-26T16:28:16.26" personId="{81DE4B82-7A1C-0946-8908-3C174B57EF62}" id="{B48FAF34-1DD2-B64D-B54F-6E1F78D3AE3B}">
    <text>Os ícones usados para identificar a atividade não têm contraste suficiente.</text>
  </threadedComment>
  <threadedComment ref="V28" dT="2024-12-26T15:52:07.12" personId="{81DE4B82-7A1C-0946-8908-3C174B57EF62}" id="{21057C2C-F06E-C741-9663-58EF28831537}">
    <text>Diversas funcionalidades não são acessíveis pelo teclado.</text>
  </threadedComment>
  <threadedComment ref="AL28" dT="2024-12-26T16:22:16.70" personId="{81DE4B82-7A1C-0946-8908-3C174B57EF62}" id="{D6AFFF73-6960-7E40-9089-6406064D10EF}">
    <text>Botão para abrir Assistente Virtual, presente em vários ecrãs, não possui etiqueta.</text>
  </threadedComment>
  <threadedComment ref="BD28" dT="2024-12-26T16:19:08.74" personId="{81DE4B82-7A1C-0946-8908-3C174B57EF62}" id="{9C4B20FF-E8FF-5F4C-8479-A380C23993A5}">
    <text>Vários campos de edição não têm a etiqueta no nome acessível.</text>
  </threadedComment>
  <threadedComment ref="BE28" dT="2024-12-26T15:17:07.70" personId="{81DE4B82-7A1C-0946-8908-3C174B57EF62}" id="{937B43A5-8701-D34F-82A8-0D098FCFDA61}">
    <text xml:space="preserve">Mensagem de erro na autenticação não é anunciada pelo leitor de ecrã.
</text>
  </threadedComment>
  <threadedComment ref="H29" dT="2024-12-27T09:19:13.02" personId="{D5504E99-B7B4-4CB3-BBC4-234179E433EC}" id="{B4ED5347-0367-484A-A87E-0634B0A23C9F}">
    <text xml:space="preserve">No ecrã “Reserve a sua viagem” o cabeçalho é apresentado como botão </text>
  </threadedComment>
  <threadedComment ref="I29" dT="2024-12-27T09:16:59.36" personId="{D5504E99-B7B4-4CB3-BBC4-234179E433EC}" id="{92C19AA1-5AF0-0F40-AE6B-0E10402451AE}">
    <text xml:space="preserve">No ecrã do perfil do utilizador os dados agrupados em colunas são lidos por linha em vez de coluna </text>
  </threadedComment>
  <threadedComment ref="K29" dT="2024-12-20T11:54:12.44" personId="{D5504E99-B7B4-4CB3-BBC4-234179E433EC}" id="{B57E7B1E-FC5D-9540-8D75-5B73F99B3A24}">
    <text>A aplicação apenas funciona em modo retrato</text>
  </threadedComment>
  <threadedComment ref="L29" dT="2024-12-23T15:08:26.42" personId="{D5504E99-B7B4-4CB3-BBC4-234179E433EC}" id="{F056A073-3F75-B542-9E1F-E5BF768CD8B2}">
    <text>No ecrã de autenticação o campo email não é identificado como tal programaticamente</text>
  </threadedComment>
  <threadedComment ref="V29" dT="2024-12-27T09:35:19.28" personId="{D5504E99-B7B4-4CB3-BBC4-234179E433EC}" id="{ED3A7D5E-AC19-1547-AED0-BF48520A6B9E}">
    <text>Quase nada pode aceder através de teclado</text>
  </threadedComment>
  <threadedComment ref="AH29" dT="2024-12-23T15:32:35.83" personId="{D5504E99-B7B4-4CB3-BBC4-234179E433EC}" id="{4D241D2C-75AF-4149-8224-964C756BB525}">
    <text>Foco não é visível em muitos dos elementos da maioria dos ecrãs</text>
  </threadedComment>
  <threadedComment ref="AL29" dT="2024-12-23T16:06:01.59" personId="{D5504E99-B7B4-4CB3-BBC4-234179E433EC}" id="{83E49A67-A5E0-FD41-8C5B-2C3228F0769A}">
    <text>O nome acessível dos campos do formulário de autenticação não inclui o texto das etiquetas</text>
  </threadedComment>
  <threadedComment ref="AO29" dT="2024-12-23T16:08:10.91" personId="{D5504E99-B7B4-4CB3-BBC4-234179E433EC}" id="{F465583A-7821-1A42-9695-60ED605464BB}">
    <text xml:space="preserve">Na seleção do país do utilizador o botão para cancelar e fechar a janela tem tamanho inferior a 24x24 </text>
  </threadedComment>
  <threadedComment ref="AX29" dT="2024-12-23T16:17:31.17" personId="{D5504E99-B7B4-4CB3-BBC4-234179E433EC}" id="{9CD0F6B5-F775-2645-8BC3-B160284F50BB}">
    <text>Não é indicado o formato do código de reserva</text>
  </threadedComment>
  <threadedComment ref="AY29" dT="2024-12-23T16:17:00.18" personId="{D5504E99-B7B4-4CB3-BBC4-234179E433EC}" id="{4758E499-B618-7C4B-86CE-061DCC6D0E27}">
    <text>Ao introduzir o código de reserva não é dada indicação do formato que deve ser usado, apenas é indicado que é inválido</text>
  </threadedComment>
  <threadedComment ref="BB29" dT="2024-12-26T14:27:54.63" personId="{D5504E99-B7B4-4CB3-BBC4-234179E433EC}" id="{136A8D44-EE27-DC48-8234-69BE31F6DF38}">
    <text xml:space="preserve">Na autenticação não há mecanismo para ajudar a preencher a palavra-passe </text>
  </threadedComment>
  <threadedComment ref="BD29" dT="2024-12-27T09:21:29.81" personId="{D5504E99-B7B4-4CB3-BBC4-234179E433EC}" id="{731A83E0-4960-BA44-B94F-E71AF9AB1C6C}">
    <text xml:space="preserve">No ecrã “Reserve a sua viagem” o botão para trocar origem com destino não tem nome acessível </text>
  </threadedComment>
  <threadedComment ref="BE29" dT="2024-12-27T09:57:12.23" personId="{D5504E99-B7B4-4CB3-BBC4-234179E433EC}" id="{0D5C4456-6408-D446-BC67-47372241AC08}">
    <text>Mensagens de erro não são anunciadas</text>
  </threadedComment>
  <threadedComment ref="B30" dT="2024-12-26T18:15:37.92" personId="{81DE4B82-7A1C-0946-8908-3C174B57EF62}" id="{0CECF38B-A7BE-0B45-BBC6-70B07612DC1D}">
    <text>Ao listar resultados na lista de assuntos a tratar, as imagens (logos) relacionados aos resultados são identificadas pelo leitor de ecrã e não possuem nome acessível.</text>
  </threadedComment>
  <threadedComment ref="H30" dT="2024-12-26T18:04:39.68" personId="{81DE4B82-7A1C-0946-8908-3C174B57EF62}" id="{D241ADD5-962D-E044-AB37-474BC24767D1}">
    <text>No ecrã de autenticação, o botão para ver o conteúdo da palavra-passe não tem nome acessível.</text>
  </threadedComment>
  <threadedComment ref="K30" dT="2024-12-06T13:18:43.08" personId="{D48AB9D7-B645-478B-A58D-745579259685}" id="{247C1E11-BADC-764B-81DD-DBF2B9B8DA2B}">
    <text>Só funciona em modo portrait.</text>
  </threadedComment>
  <threadedComment ref="O30" dT="2024-12-26T18:25:27.47" personId="{81DE4B82-7A1C-0946-8908-3C174B57EF62}" id="{1A359F35-531A-A34C-953B-706035ACC51F}">
    <text>Texto sobre informações de locais de atendimento não possui contraste suficiente.</text>
  </threadedComment>
  <threadedComment ref="P30" dT="2024-12-26T18:28:19.13" personId="{81DE4B82-7A1C-0946-8908-3C174B57EF62}" id="{006FC24C-B12D-A54B-AAC1-FD14E9D5E2EF}">
    <text>No ecrã principal, o texto sobre as imagens não reage ao aumento da fonte do sistema.</text>
  </threadedComment>
  <threadedComment ref="R30" dT="2024-12-17T18:03:54.70" personId="{81DE4B82-7A1C-0946-8908-3C174B57EF62}" id="{4E432C77-5A0C-C247-B0DA-E29768F1EE1D}">
    <text>Ao aumentar o tamanho da da visualização, o título do ecrã de Locais de atendimento se sobrepõe ao botão de Voltar, dificultando a leitura do texto.</text>
  </threadedComment>
  <threadedComment ref="S30" dT="2024-12-26T18:25:45.63" personId="{81DE4B82-7A1C-0946-8908-3C174B57EF62}" id="{CDABF6AE-86A7-5B4F-AD19-EB5DAAEA806B}">
    <text>No ecrã de autenticação o botão para ver o conteúdo da palavra-passe tem contraste insuficiente</text>
  </threadedComment>
  <threadedComment ref="V30" dT="2024-12-26T17:27:27.33" personId="{81DE4B82-7A1C-0946-8908-3C174B57EF62}" id="{62BBC72D-13E9-4049-B2A0-ED89E2AAB053}">
    <text>Diversas funcionalidades não são acessíveis pelo teclado.</text>
  </threadedComment>
  <threadedComment ref="Z30" dT="2024-12-26T18:09:40.50" personId="{81DE4B82-7A1C-0946-8908-3C174B57EF62}" id="{F47FBD30-7CF0-1148-90E7-CDB3FADD3409}">
    <text>Não é possível parar o carrossel no ecrã inicial.</text>
  </threadedComment>
  <threadedComment ref="AC30" dT="2024-12-19T17:27:03.00" personId="{81DE4B82-7A1C-0946-8908-3C174B57EF62}" id="{7512074A-2090-774D-A092-1F79C0EBD7CF}">
    <text>Ecrãs não têm título definido.</text>
  </threadedComment>
  <threadedComment ref="AG30" dT="2024-12-26T17:57:15.52" personId="{81DE4B82-7A1C-0946-8908-3C174B57EF62}" id="{E0540F3D-04EF-4146-B41D-7E9C08297EFD}">
    <text>O texto que parece ser um cabeçalho no ecrã “Tirar Senha” é “Sem filas de espera” que não descreve bem o conteúdo do ecrã</text>
  </threadedComment>
  <threadedComment ref="AL30" dT="2024-12-26T18:19:22.85" personId="{81DE4B82-7A1C-0946-8908-3C174B57EF62}" id="{537C44AD-3ABE-B541-BE53-13675B27B020}">
    <text>Ao selecionar os locais de atendimento, o rótulo do campo de ordenação não faz parte do seu nome acessível.</text>
  </threadedComment>
  <threadedComment ref="AO30" dT="2024-12-26T18:34:46.98" personId="{81DE4B82-7A1C-0946-8908-3C174B57EF62}" id="{029527A0-A93B-7148-A581-A393F4DF323C}">
    <text>No ecrã inicial, os botões para passar as imagens do carrossel possuem dimensões insuficientes.</text>
  </threadedComment>
  <threadedComment ref="BD30" dT="2024-12-26T17:26:43.88" personId="{81DE4B82-7A1C-0946-8908-3C174B57EF62}" id="{A0214A16-0CAE-8747-A631-68F371CBAADD}">
    <text>Ao selecionar a busca por distrito ou por proximidade, a mudança no formulário não é anunciada pelo leitor de ecrã.</text>
  </threadedComment>
  <threadedComment ref="BE30" dT="2024-12-26T18:44:59.29" personId="{81DE4B82-7A1C-0946-8908-3C174B57EF62}" id="{AF2F95CA-281C-AB4D-A77C-6BEC68CAD99E}">
    <text>Mensagem de erro no ecrã “Pesquisa por Assunto” não é exposta programaticamente.</text>
  </threadedComment>
  <threadedComment ref="A31" dT="2024-12-27T12:25:58.09" personId="{81DE4B82-7A1C-0946-8908-3C174B57EF62}" id="{F304A754-F908-474F-8ECB-EF7D7BAE5ABD}">
    <text>Avaliado apenas o ecrã inicial e ecrãs disponíveis na App Store.</text>
  </threadedComment>
  <threadedComment ref="B31" dT="2024-12-27T12:13:17.96" personId="{81DE4B82-7A1C-0946-8908-3C174B57EF62}" id="{45BDFBBB-0400-B444-B7DC-F61414E8BFAF}">
    <text>Imagem no ecrã inicial não tem texto alternativo.</text>
  </threadedComment>
  <threadedComment ref="K31" dT="2024-12-27T12:19:31.27" personId="{81DE4B82-7A1C-0946-8908-3C174B57EF62}" id="{DCA75780-3A89-2648-B5BF-BC10068BF9BB}">
    <text>Ecrã inicial só funciona em modo portrait.</text>
  </threadedComment>
  <threadedComment ref="O31" dT="2024-12-27T12:23:20.16" personId="{81DE4B82-7A1C-0946-8908-3C174B57EF62}" id="{29DA4B80-6F5F-AD42-8C28-CF05CB80B92A}">
    <text>No ecrã de aulas, o texto representando a data e hora não possui contraste suficiente.</text>
  </threadedComment>
  <threadedComment ref="P31" dT="2024-12-26T18:28:19.13" personId="{81DE4B82-7A1C-0946-8908-3C174B57EF62}" id="{398F1EDE-25FA-6340-9898-3E3CDC01AD6D}">
    <text>No ecrã principal, o texto  não reage ao aumento da fonte do sistema.</text>
  </threadedComment>
  <threadedComment ref="S31" dT="2024-12-27T12:25:04.43" personId="{81DE4B82-7A1C-0946-8908-3C174B57EF62}" id="{27A12810-009C-5648-859D-BFEF58619518}">
    <text>No ecrã “Despesas por pagar” os elementos do gráfico não têm contraste suficiente.</text>
  </threadedComment>
  <threadedComment ref="V31" dT="2024-12-27T12:15:50.74" personId="{81DE4B82-7A1C-0946-8908-3C174B57EF62}" id="{74A99FCE-D3F0-9042-AEA8-FD5E0BABA449}">
    <text>Botão para aceder à plataforma não é acessível por teclado.</text>
  </threadedComment>
  <threadedComment ref="AC31" dT="2024-12-27T12:13:59.27" personId="{81DE4B82-7A1C-0946-8908-3C174B57EF62}" id="{39A31E3F-B2E7-B44C-BDA7-E50B867CF25A}">
    <text>Ecrã inicial não possui título.</text>
  </threadedComment>
  <threadedComment ref="B32" dT="2024-12-27T12:47:45.71" personId="{81DE4B82-7A1C-0946-8908-3C174B57EF62}" id="{E8FFF699-0CB2-3F44-9E80-7F5BD1AF9B3B}">
    <text>No ecrã para envio de leituras, a imagem contendo instruções de leitura correta não possui texto alternativo.</text>
  </threadedComment>
  <threadedComment ref="I32" dT="2024-12-27T13:09:05.99" personId="{81DE4B82-7A1C-0946-8908-3C174B57EF62}" id="{9C861DB5-16D1-FB4F-9882-6D0602973BE9}">
    <text>Ordem de detalhes da fatura é lida pela ordem inversa do que é apresentada.</text>
  </threadedComment>
  <threadedComment ref="K32" dT="2024-12-06T13:18:43.08" personId="{D48AB9D7-B645-478B-A58D-745579259685}" id="{F214F666-C31C-0740-B305-9C426C2FC26E}">
    <text>Só funciona em modo portrait.</text>
  </threadedComment>
  <threadedComment ref="M32" dT="2024-12-27T12:53:49.26" personId="{81DE4B82-7A1C-0946-8908-3C174B57EF62}" id="{A307104C-F796-024B-BBD8-AAA0BF226ADC}">
    <text>Nos gráficos usa-se apenas a cor para distinguir entre os tipos de valores apresentados.</text>
  </threadedComment>
  <threadedComment ref="O32" dT="2024-12-27T12:43:22.72" personId="{81DE4B82-7A1C-0946-8908-3C174B57EF62}" id="{9313ECE3-D9F2-2749-A661-62D0108C9608}">
    <text>No ecrã de faturas, texto de status das faturas não possui contraste suficiente.</text>
  </threadedComment>
  <threadedComment ref="P32" dT="2024-12-06T13:13:56.55" personId="{D48AB9D7-B645-478B-A58D-745579259685}" id="{64952974-8D0A-2E4A-8DAF-B5AFB54172EF}">
    <text>Nem todo o texto da aplicação reage à mudança do tamanho da fonte.</text>
  </threadedComment>
  <threadedComment ref="S32" dT="2024-12-27T13:06:25.62" personId="{81DE4B82-7A1C-0946-8908-3C174B57EF62}" id="{6F655A49-6331-8848-AC90-42D02406A179}">
    <text>Contraste na imagem do PDF no cartão da Faturação é insuficiente.</text>
  </threadedComment>
  <threadedComment ref="V32" dT="2024-12-27T12:42:12.78" personId="{81DE4B82-7A1C-0946-8908-3C174B57EF62}" id="{F9CA6FEB-394D-5A4B-B2F6-33061DD05620}">
    <text>Diversas funcionalidades não são acessíveis pelo teclado.</text>
  </threadedComment>
  <threadedComment ref="AC32" dT="2024-12-19T17:27:03.00" personId="{81DE4B82-7A1C-0946-8908-3C174B57EF62}" id="{C0B6FD83-AFE4-FB49-BCBD-05947FEC721B}">
    <text>Ecrãs não têm título definido.</text>
  </threadedComment>
  <threadedComment ref="AD32" dT="2024-12-27T12:46:14.35" personId="{81DE4B82-7A1C-0946-8908-3C174B57EF62}" id="{D59A8A00-6ADF-CB4E-9CD5-66B8343A6F2C}">
    <text>No campo de comunicação de leitura, ao passar pelos campos de edição de valores, o foco do teclado na vírgula está após o segundo campo.</text>
  </threadedComment>
  <threadedComment ref="AQ32" dT="2024-12-27T12:38:01.04" personId="{81DE4B82-7A1C-0946-8908-3C174B57EF62}" id="{9BC84D40-979A-FF43-9E47-77B5D2598210}">
    <text>No ecrã de recuperação de acesso, o botão para Voltar está em inglês “Back”.</text>
  </threadedComment>
  <threadedComment ref="AX32" dT="2024-12-27T12:51:02.87" personId="{81DE4B82-7A1C-0946-8908-3C174B57EF62}" id="{636574C2-0322-BD4C-B3D6-C3FEE7C09043}">
    <text>No ecrã “Enviar Leitura” o campo Litros não tem etiqueta visível.</text>
  </threadedComment>
  <threadedComment ref="BD32" dT="2024-12-27T12:53:11.69" personId="{81DE4B82-7A1C-0946-8908-3C174B57EF62}" id="{4EF8B7D0-5D07-354D-B211-ACB27388D017}">
    <text>Ícone central da barra de acessos (+) não possui nome acessível.</text>
  </threadedComment>
  <threadedComment ref="BE32" dT="2024-12-27T12:35:25.23" personId="{81DE4B82-7A1C-0946-8908-3C174B57EF62}" id="{072EBD72-1AFD-C94C-BA56-057D4C698173}">
    <text>Mensagens de erro no ecrã de autenticação não são anunciadas pelo leitor de ecrã.</text>
  </threadedComment>
  <threadedComment ref="B33" dT="2024-12-26T14:32:26.34" personId="{D5504E99-B7B4-4CB3-BBC4-234179E433EC}" id="{A3A77AD2-5CD2-4E42-9A8D-0BDEC9FCA5CC}">
    <text xml:space="preserve">O ícone que dá acesso ao PDF da fatura não tem nome acessível </text>
  </threadedComment>
  <threadedComment ref="H33" dT="2024-12-27T11:53:33.07" personId="{D5504E99-B7B4-4CB3-BBC4-234179E433EC}" id="{D6B474F9-01C3-9349-A25A-6117EC847228}">
    <text xml:space="preserve">No ecrã “Faturas” os diferentes cabeçalhos não são identificáveis programaticamente </text>
  </threadedComment>
  <threadedComment ref="K33" dT="2024-12-20T11:54:12.44" personId="{D5504E99-B7B4-4CB3-BBC4-234179E433EC}" id="{F02FFC56-45CD-B540-AA6A-3F6685BCA873}">
    <text>A aplicação apenas funciona em modo retrato</text>
  </threadedComment>
  <threadedComment ref="M33" dT="2024-12-26T14:53:05.43" personId="{D5504E99-B7B4-4CB3-BBC4-234179E433EC}" id="{DF88432B-6140-A446-AF1D-EC7B122F62F2}">
    <text xml:space="preserve">Nos gráficos do consumo a diferença entre consumo estimado e real é baseada apenas na cor </text>
  </threadedComment>
  <threadedComment ref="O33" dT="2024-12-26T14:45:33.89" personId="{D5504E99-B7B4-4CB3-BBC4-234179E433EC}" id="{A80821A8-6DCE-F342-B55D-270F4A1C75B9}">
    <text xml:space="preserve">Contraste insuficiente das opções não selecionadas do menu de topo </text>
  </threadedComment>
  <threadedComment ref="P33" dT="2024-12-27T14:16:09.38" personId="{D5504E99-B7B4-4CB3-BBC4-234179E433EC}" id="{60ACF2C1-09A7-8340-A924-EF81540B7E1A}">
    <text xml:space="preserve">O tamanho do texto não altera quando se aumentam o tamanho da fonte </text>
  </threadedComment>
  <threadedComment ref="V33" dT="2024-12-27T11:28:40.58" personId="{D5504E99-B7B4-4CB3-BBC4-234179E433EC}" id="{9A1D4EED-BFDA-F241-BE83-8A0A1B31E627}">
    <text xml:space="preserve">Não é possível aceder a nenhuma opção do ecrã inicial usando o teclado </text>
  </threadedComment>
  <threadedComment ref="Z33" dT="2024-12-27T11:21:35.02" personId="{D5504E99-B7B4-4CB3-BBC4-234179E433EC}" id="{35E444D5-C937-F84C-82EB-2D7D184B621E}">
    <text xml:space="preserve">Não é possível parar ou pausar o carrossel no ecrã inicial </text>
  </threadedComment>
  <threadedComment ref="AC33" dT="2024-12-14T11:20:11.55" personId="{D5504E99-B7B4-4CB3-BBC4-234179E433EC}" id="{C257620A-8CEF-5F4C-9631-5FD5EABDA334}">
    <text>Ecrãs não têm título definido</text>
  </threadedComment>
  <threadedComment ref="AL33" dT="2024-12-27T11:37:02.10" personId="{D5504E99-B7B4-4CB3-BBC4-234179E433EC}" id="{27DBD144-D238-6D45-A785-CA49520FDF68}">
    <text xml:space="preserve">Na caixa “Inserir género” o campo do formulário não tem a etiqueta no nome acessível </text>
  </threadedComment>
  <threadedComment ref="AO33" dT="2024-12-27T14:24:22.93" personId="{D5504E99-B7B4-4CB3-BBC4-234179E433EC}" id="{BD69EB97-161C-FC41-A47B-74A79162D252}">
    <text xml:space="preserve">Tamanho das opções no menu de topo é insuficiente </text>
  </threadedComment>
  <threadedComment ref="BA33" dT="2024-12-26T15:07:32.06" personId="{D5504E99-B7B4-4CB3-BBC4-234179E433EC}" id="{A89965DA-D293-7B49-A00A-01E63EDB1D02}">
    <text xml:space="preserve">Tendo o utilizador já introduzido o número de telemóvel, é preciso introduzi-lo novamente para associar ao contacto </text>
  </threadedComment>
  <threadedComment ref="BE33" dT="2024-12-27T11:45:32.18" personId="{D5504E99-B7B4-4CB3-BBC4-234179E433EC}" id="{4208A45E-FAD6-BE4B-BDC5-357D7B7ED5A7}">
    <text xml:space="preserve">Mensagens de erro não são anunciadas automaticamente </text>
  </threadedComment>
  <threadedComment ref="B34" dT="2024-12-27T15:27:10.31" personId="{81DE4B82-7A1C-0946-8908-3C174B57EF62}" id="{A0DA8505-4331-744D-81AF-E9092C1E2A9A}">
    <text>Imagens no ecrã “Descontos e vantages” não têm alternativa textual apropriada.</text>
  </threadedComment>
  <threadedComment ref="H34" dT="2024-12-27T15:18:50.33" personId="{81DE4B82-7A1C-0946-8908-3C174B57EF62}" id="{EDBBF277-016A-3142-A605-EFAF885F5F6B}">
    <text>No ecrã de pesquisar comboios, as etiquetas dos botões de ida e volta não estão programaticamente associadas aos botões.</text>
  </threadedComment>
  <threadedComment ref="K34" dT="2024-12-06T13:18:43.08" personId="{D48AB9D7-B645-478B-A58D-745579259685}" id="{6E0A71D1-53FC-904F-8690-B5544DE0881A}">
    <text>Só funciona em modo portrait.</text>
  </threadedComment>
  <threadedComment ref="M34" dT="2024-12-27T15:29:03.51" personId="{81DE4B82-7A1C-0946-8908-3C174B57EF62}" id="{810694B9-CFFB-6A42-A8D2-53FDBC49FDB5}">
    <text>Ocupação dos lugares durante a escolha de lugar é assinalada apenas recorrendo a cor.</text>
  </threadedComment>
  <threadedComment ref="O34" dT="2024-12-27T13:26:55.53" personId="{81DE4B82-7A1C-0946-8908-3C174B57EF62}" id="{31965189-E50B-0A4A-A91E-E99EFCDFC464}">
    <text>Contraste do texto dos placeholders nos vários campos de edição é insuficiente.</text>
  </threadedComment>
  <threadedComment ref="P34" dT="2024-12-06T13:13:56.55" personId="{D48AB9D7-B645-478B-A58D-745579259685}" id="{BBAC7559-0959-5348-940E-B0BCE2A3E5E1}">
    <text>Nem todo o texto da aplicação reage à mudança do tamanho da fonte.</text>
  </threadedComment>
  <threadedComment ref="S34" dT="2024-12-27T13:27:27.83" personId="{81DE4B82-7A1C-0946-8908-3C174B57EF62}" id="{70436070-C7CD-5440-B86A-C5BCAE8AAAD6}">
    <text>Contraste do botão que troca origem e destino no ecrã inicial é insuficiente.</text>
  </threadedComment>
  <threadedComment ref="V34" dT="2024-12-27T15:04:08.53" personId="{81DE4B82-7A1C-0946-8908-3C174B57EF62}" id="{ED3ACA04-8352-6C43-BDD4-6B1D2A187E14}">
    <text>Não é possível aceder ao assistente virtual utilizando o teclado.</text>
  </threadedComment>
  <threadedComment ref="Z34" dT="2024-12-27T15:02:46.44" personId="{81DE4B82-7A1C-0946-8908-3C174B57EF62}" id="{C1A8B9F9-1E24-A641-A20A-65A045500BB9}">
    <text>Não é possível esconder o temporizador que indica quanto tempo está disponível para terminar a comprar do bilhete.</text>
  </threadedComment>
  <threadedComment ref="AC34" dT="2024-12-19T17:27:03.00" personId="{81DE4B82-7A1C-0946-8908-3C174B57EF62}" id="{CBB988AF-E4B0-F743-81A7-F71B6129074E}">
    <text>Ecrãs não têm título definido.</text>
  </threadedComment>
  <threadedComment ref="AF34" dT="2024-12-27T15:31:29.02" personId="{81DE4B82-7A1C-0946-8908-3C174B57EF62}" id="{F620D4FE-D361-FB4D-BED4-BF394B8FCB42}">
    <text>Só há uma maneira de aceder a cada ecrã.</text>
  </threadedComment>
  <threadedComment ref="BD34" dT="2024-12-27T13:30:04.44" personId="{81DE4B82-7A1C-0946-8908-3C174B57EF62}" id="{59F8C9F0-8DED-614C-A06B-F2B8FA10A3E8}">
    <text>No ecrã inicial o botão para trocar origem e destino não tem nome acessível.</text>
  </threadedComment>
  <threadedComment ref="BE34" dT="2024-12-26T15:17:07.70" personId="{81DE4B82-7A1C-0946-8908-3C174B57EF62}" id="{2163B212-0E42-9B48-8B9E-538929D6889D}">
    <text xml:space="preserve">Mensagem de erro na pesquisa não é anunciada pelo leitor de ecrã.
</text>
  </threadedComment>
  <threadedComment ref="K35" dT="2024-12-06T13:18:43.08" personId="{D48AB9D7-B645-478B-A58D-745579259685}" id="{A8D3F501-401C-314C-83FF-4AD66F081691}">
    <text>Só funciona em modo portrait.</text>
  </threadedComment>
  <threadedComment ref="M35" dT="2024-12-27T16:15:46.16" personId="{81DE4B82-7A1C-0946-8908-3C174B57EF62}" id="{3B63AE17-AC4D-0E42-8CDA-3A043472AA34}">
    <text>O passo em que nos encontramos no tutorial inicial só é perceptível através da mudança de cor.</text>
  </threadedComment>
  <threadedComment ref="O35" dT="2024-12-27T13:26:55.53" personId="{81DE4B82-7A1C-0946-8908-3C174B57EF62}" id="{C65B2113-E649-8045-8391-0956E0857EB3}">
    <text>Contraste do texto dos placeholders nos campos de edição do ecrã de autenticação é insuficiente.</text>
  </threadedComment>
  <threadedComment ref="P35" dT="2024-12-06T13:13:56.55" personId="{D48AB9D7-B645-478B-A58D-745579259685}" id="{0423076C-1DC2-1146-AD56-05FACB838794}">
    <text>Nem todo o texto da aplicação reage à mudança do tamanho da fonte.</text>
  </threadedComment>
  <threadedComment ref="S35" dT="2024-12-27T16:19:36.55" personId="{81DE4B82-7A1C-0946-8908-3C174B57EF62}" id="{5DD3C14C-5E53-D247-A385-D3B87685BB08}">
    <text>No ecrã de faturas pendentes, ícone de informações não possui contraste suficiente.</text>
  </threadedComment>
  <threadedComment ref="V35" dT="2024-12-27T15:52:59.98" personId="{81DE4B82-7A1C-0946-8908-3C174B57EF62}" id="{D058735F-C38A-B84F-A891-F4A9B3BE165E}">
    <text>Não é possível aceder ao menu usando o teclado.</text>
  </threadedComment>
  <threadedComment ref="AC35" dT="2024-12-19T17:27:03.00" personId="{81DE4B82-7A1C-0946-8908-3C174B57EF62}" id="{C40C8076-0C77-0B4D-AE4F-A827405AA42A}">
    <text>Ecrãs não têm título definido.</text>
  </threadedComment>
  <threadedComment ref="AD35" dT="2024-12-27T15:58:22.09" personId="{81DE4B82-7A1C-0946-8908-3C174B57EF62}" id="{7BD14B75-5ED6-BE4F-AF0E-E869A35DBAEA}">
    <text>O ecrã de faturas pendentes, ao abrir o conteúdo relativo a informações, o foco não é automaticamente direcionado para o novo conteúdo.</text>
  </threadedComment>
  <threadedComment ref="AX35" dT="2024-12-27T15:54:56.83" personId="{81DE4B82-7A1C-0946-8908-3C174B57EF62}" id="{CA800CA1-765D-934F-9D5C-63FCE065036E}">
    <text>Na modal de gestão de contribuintes o toggle não tem etiqueta.</text>
  </threadedComment>
  <threadedComment ref="BD35" dT="2024-12-27T15:45:13.52" personId="{81DE4B82-7A1C-0946-8908-3C174B57EF62}" id="{9F348F9D-5CF0-2042-B50A-F3E16FA8E131}">
    <text>No ecrã de autenticação, ícone para visualizar palavra passe não possui nome acessível.</text>
  </threadedComment>
  <threadedComment ref="B36" dT="2024-12-27T16:30:01.79" personId="{81DE4B82-7A1C-0946-8908-3C174B57EF62}" id="{05EA9F63-D285-5E4B-91A2-C19AFCB15815}">
    <text>Etapas de assinatura digital é representada com uma imagem sem alternativa textual.</text>
  </threadedComment>
  <threadedComment ref="H36" dT="2024-12-27T16:36:06.98" personId="{81DE4B82-7A1C-0946-8908-3C174B57EF62}" id="{2BB2F5A2-4D5C-974B-A441-57EFF229B5E0}">
    <text>No ecrã de autenticação as caixas de edição não estão programaticamente associadas às respetivas etiquetas.</text>
  </threadedComment>
  <threadedComment ref="I36" dT="2024-12-27T16:43:59.48" personId="{81DE4B82-7A1C-0946-8908-3C174B57EF62}" id="{39D8ABD7-AEF3-B243-B34E-1FDCD6B0FA14}">
    <text>No ecrã de autenticação, são lidos primeiro as etiquetas dos dois campos (Prefixo e Número de telemóvel) e só depois os conteúdos de cada campo.</text>
  </threadedComment>
  <threadedComment ref="K36" dT="2024-12-06T13:18:43.08" personId="{D48AB9D7-B645-478B-A58D-745579259685}" id="{D4CB33C0-BD79-1141-BDB3-01D30D15D0EF}">
    <text>Só funciona em modo portrait.</text>
  </threadedComment>
  <threadedComment ref="M36" dT="2024-12-27T16:45:14.90" personId="{81DE4B82-7A1C-0946-8908-3C174B57EF62}" id="{7C84F335-C50D-5347-B0F5-F1591CA85553}">
    <text>Durante o processo de assinatura com CMD o indicador do passo em que o utilizador se encontra usa apenas cor para indicar o passo.</text>
  </threadedComment>
  <threadedComment ref="O36" dT="2024-12-27T16:48:00.24" personId="{81DE4B82-7A1C-0946-8908-3C174B57EF62}" id="{EA2AD0BD-59CB-EB43-95E4-38EE9588B50B}">
    <text>No ecrã principal, o texto “Código de Segurança” não possui contraste suficiente.</text>
  </threadedComment>
  <threadedComment ref="V36" dT="2024-12-17T18:45:48.51" personId="{81DE4B82-7A1C-0946-8908-3C174B57EF62}" id="{BCB23DFD-237A-4E4D-86CA-1C77CFDA443B}">
    <text>Não é possível aceder à maioria das funcionalidades usando o teclado.</text>
  </threadedComment>
  <threadedComment ref="AC36" dT="2024-12-19T17:27:03.00" personId="{81DE4B82-7A1C-0946-8908-3C174B57EF62}" id="{279EB09E-017F-5E4C-A5E9-64212313B785}">
    <text>Ecrãs não têm título definido.</text>
  </threadedComment>
  <threadedComment ref="AL36" dT="2024-12-27T16:48:39.58" personId="{81DE4B82-7A1C-0946-8908-3C174B57EF62}" id="{596A68AB-1D55-594E-AB74-629E01318097}">
    <text>Vários campos de edição sem a etiqueta visível no nome acessível.</text>
  </threadedComment>
  <threadedComment ref="AN36" dT="2024-12-27T16:49:20.91" personId="{81DE4B82-7A1C-0946-8908-3C174B57EF62}" id="{D802DCEB-C0AF-FA48-83A3-F1B39B85B97C}">
    <text>Para escolher o local de assinatura, não é possível utilizar outro gesto senão arrastar.</text>
  </threadedComment>
  <threadedComment ref="AW36" dT="2024-12-27T16:50:38.62" personId="{81DE4B82-7A1C-0946-8908-3C174B57EF62}" id="{F4FBCC09-FDD7-F540-88BC-5AD1581B4CB9}">
    <text>Ao inserir um número inválido de telemóvel no ecrã de autenticação, nenhum erro é exibido, e o formulário é enviado assim mesmo.</text>
  </threadedComment>
  <threadedComment ref="AY36" dT="2024-12-27T16:50:57.83" personId="{81DE4B82-7A1C-0946-8908-3C174B57EF62}" id="{8ADEA172-BDF1-E746-BF5C-4969494F9489}">
    <text>No ecrã de autenticação não são oferecidas sugestões para corrigir erros.</text>
  </threadedComment>
  <threadedComment ref="BB36" dT="2024-12-27T16:51:45.84" personId="{81DE4B82-7A1C-0946-8908-3C174B57EF62}" id="{3A50A52D-CED1-5C41-B3F3-EAB1D7563BB1}">
    <text>Não existe nenhum mecanismo de ajuda no processo de autenticação.</text>
  </threadedComment>
  <threadedComment ref="BD36" dT="2024-12-27T17:02:10.50" personId="{81DE4B82-7A1C-0946-8908-3C174B57EF62}" id="{21A8F634-D35B-8A4C-8D48-88573F6C17FF}">
    <text>Radio buttons dos ecrãs de alterar/ativar chave móvel digital não possui nome acessível programaticamente determinado.</text>
  </threadedComment>
  <threadedComment ref="BE36" dT="2024-12-27T16:52:17.27" personId="{81DE4B82-7A1C-0946-8908-3C174B57EF62}" id="{6F8C5FDA-7A34-7544-9324-B7918AB0A90D}">
    <text>Mensagens de erro não são anunciadas pelo leitor de ecrã.</text>
  </threadedComment>
  <threadedComment ref="B37" dT="2024-12-26T18:06:34.75" personId="{D5504E99-B7B4-4CB3-BBC4-234179E433EC}" id="{84424600-1106-FF44-831F-F0FA66214FE3}">
    <text xml:space="preserve">Nos métodos de carregamento, as imagens das opções não têm descrição alternativa </text>
  </threadedComment>
  <threadedComment ref="H37" dT="2024-12-26T17:57:45.03" personId="{D5504E99-B7B4-4CB3-BBC4-234179E433EC}" id="{29708789-E740-B141-871E-23E0F4E3A30C}">
    <text xml:space="preserve">Na caixa de diálogo “Processo e Matrícula” o toggle para indicar se é uma matrícula nacional não está associado à etiqueta </text>
  </threadedComment>
  <threadedComment ref="I37" dT="2024-12-26T12:17:27.12" personId="{D5504E99-B7B4-4CB3-BBC4-234179E433EC}" id="{F4B675F0-47D3-3D4D-A11C-46046EAE6D18}">
    <text>Ao ler os detalhes de um estacionamento passado, a ordem de leitura é por linha em vez de ser por campo de conteúdo (ou seja, lê “viatura”, “montante”, a matrícula, o valor)</text>
  </threadedComment>
  <threadedComment ref="K37" dT="2024-12-20T11:54:12.44" personId="{D5504E99-B7B4-4CB3-BBC4-234179E433EC}" id="{0F5F7949-F178-BE4E-8AA2-D5ED343C7B9F}">
    <text>A aplicação apenas funciona em modo retrato</text>
  </threadedComment>
  <threadedComment ref="M37" dT="2024-12-24T17:02:39.71" personId="{D5504E99-B7B4-4CB3-BBC4-234179E433EC}" id="{428494C1-5068-E14C-97E1-F80A2E5EBFB3}">
    <text xml:space="preserve">O passo em que nos encontramos no tutorial inicial só é perceptível através da mudança de cor </text>
  </threadedComment>
  <threadedComment ref="O37" dT="2024-12-26T12:07:21.24" personId="{D5504E99-B7B4-4CB3-BBC4-234179E433EC}" id="{57BFC2DB-56B9-D949-BF6F-AA37E28FB504}">
    <text xml:space="preserve">O contraste das mensagens de erro no ecrã de autenticação é insuficiente </text>
  </threadedComment>
  <threadedComment ref="P37" dT="2024-12-26T12:21:24.51" personId="{D5504E99-B7B4-4CB3-BBC4-234179E433EC}" id="{F33C5212-DBB7-404E-8147-A79DDA9A0A55}">
    <text xml:space="preserve">No histórico de carregamentos parta da data deixa de ser legível com zoom de 200% </text>
  </threadedComment>
  <threadedComment ref="V37" dT="2024-12-26T18:11:55.69" personId="{D5504E99-B7B4-4CB3-BBC4-234179E433EC}" id="{D0A2731A-7F9B-454D-A969-B12E585A5403}">
    <text xml:space="preserve">Não é possível navegar no menu apenas com teclado </text>
  </threadedComment>
  <threadedComment ref="AW37" dT="2024-12-26T12:09:45.31" personId="{D5504E99-B7B4-4CB3-BBC4-234179E433EC}" id="{EFCC05B7-48FF-8149-98D7-4C19B20969DF}">
    <text xml:space="preserve">Quando se tenta a autenticação sem palavra-passe a mensagem de erro é “Erro de comunicação” </text>
  </threadedComment>
  <threadedComment ref="AX37" dT="2024-12-26T14:23:53.80" personId="{D5504E99-B7B4-4CB3-BBC4-234179E433EC}" id="{870D6EDA-FFFA-104B-BBEB-2FD7F14A3241}">
    <text xml:space="preserve">No ecrã de adicionar matrícula, o campo para a matrícula não tem instruções ou etiqueta </text>
  </threadedComment>
  <threadedComment ref="AY37" dT="2024-12-26T12:10:14.75" personId="{D5504E99-B7B4-4CB3-BBC4-234179E433EC}" id="{CE6851D0-9D32-3140-946E-92F21AD207DA}">
    <text xml:space="preserve">Quando se tenta a autenticação sem inserir palavra-passa não há nenhuma sugestão relacionada com o erro para o resolver </text>
  </threadedComment>
  <threadedComment ref="BB37" dT="2024-12-26T14:27:54.63" personId="{D5504E99-B7B4-4CB3-BBC4-234179E433EC}" id="{9F506EC2-C191-A44F-93F1-F605BE08BFF2}">
    <text xml:space="preserve">Na autenticação não há mecanismo para ajudar a preencher a palavra-passe </text>
  </threadedComment>
  <threadedComment ref="BD37" dT="2024-12-26T18:01:17.80" personId="{D5504E99-B7B4-4CB3-BBC4-234179E433EC}" id="{97FB8A4E-3336-7944-8EAB-7E5B07A0B4AA}">
    <text xml:space="preserve">O símbolo para fechar o menu não tem nome acessível </text>
  </threadedComment>
  <threadedComment ref="BE37" dT="2024-12-26T12:13:10.21" personId="{D5504E99-B7B4-4CB3-BBC4-234179E433EC}" id="{9E2D8038-A10B-574E-9719-804C11D044DE}">
    <text xml:space="preserve">Ao consultar estacionamentos ativos, quando não existe nenhum, a mensagem apresentada não é programaticamente determinável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57"/>
  <sheetViews>
    <sheetView showGridLines="0" topLeftCell="A2" zoomScale="140" zoomScaleNormal="140" workbookViewId="0">
      <pane xSplit="1" topLeftCell="B1" activePane="topRight" state="frozen"/>
      <selection activeCell="A2" sqref="A2"/>
      <selection pane="topRight" activeCell="A39" sqref="A39:A55"/>
    </sheetView>
  </sheetViews>
  <sheetFormatPr baseColWidth="10" defaultColWidth="8.33203125" defaultRowHeight="20" customHeight="1" x14ac:dyDescent="0.15"/>
  <cols>
    <col min="1" max="1" width="20.33203125" style="1" customWidth="1"/>
    <col min="2" max="2" width="5.1640625" style="15" customWidth="1"/>
    <col min="3" max="3" width="5.1640625" style="15" bestFit="1" customWidth="1"/>
    <col min="4" max="17" width="5.1640625" style="15" customWidth="1"/>
    <col min="18" max="21" width="6.1640625" style="15" customWidth="1"/>
    <col min="22" max="34" width="5.1640625" style="15" customWidth="1"/>
    <col min="35" max="35" width="6.1640625" style="15" customWidth="1"/>
    <col min="36" max="57" width="5.1640625" style="15" customWidth="1"/>
    <col min="58" max="58" width="8.33203125" style="1" customWidth="1"/>
    <col min="59" max="16384" width="8.33203125" style="1"/>
  </cols>
  <sheetData>
    <row r="1" spans="1:59" ht="245" hidden="1" x14ac:dyDescent="0.15">
      <c r="A1" s="2"/>
      <c r="B1" s="12" t="s">
        <v>0</v>
      </c>
      <c r="C1" s="12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18</v>
      </c>
      <c r="U1" s="13" t="s">
        <v>19</v>
      </c>
      <c r="V1" s="13" t="s">
        <v>20</v>
      </c>
      <c r="W1" s="13" t="s">
        <v>21</v>
      </c>
      <c r="X1" s="13" t="s">
        <v>22</v>
      </c>
      <c r="Y1" s="13" t="s">
        <v>23</v>
      </c>
      <c r="Z1" s="13" t="s">
        <v>24</v>
      </c>
      <c r="AA1" s="13" t="s">
        <v>25</v>
      </c>
      <c r="AB1" s="13" t="s">
        <v>26</v>
      </c>
      <c r="AC1" s="13" t="s">
        <v>27</v>
      </c>
      <c r="AD1" s="13" t="s">
        <v>28</v>
      </c>
      <c r="AE1" s="13" t="s">
        <v>29</v>
      </c>
      <c r="AF1" s="13" t="s">
        <v>30</v>
      </c>
      <c r="AG1" s="13" t="s">
        <v>31</v>
      </c>
      <c r="AH1" s="13" t="s">
        <v>32</v>
      </c>
      <c r="AI1" s="14" t="s">
        <v>33</v>
      </c>
      <c r="AJ1" s="13" t="s">
        <v>34</v>
      </c>
      <c r="AK1" s="13" t="s">
        <v>35</v>
      </c>
      <c r="AL1" s="13" t="s">
        <v>36</v>
      </c>
      <c r="AM1" s="13" t="s">
        <v>37</v>
      </c>
      <c r="AN1" s="14" t="s">
        <v>38</v>
      </c>
      <c r="AO1" s="14" t="s">
        <v>39</v>
      </c>
      <c r="AP1" s="13" t="s">
        <v>40</v>
      </c>
      <c r="AQ1" s="13" t="s">
        <v>41</v>
      </c>
      <c r="AR1" s="13" t="s">
        <v>42</v>
      </c>
      <c r="AS1" s="13" t="s">
        <v>43</v>
      </c>
      <c r="AT1" s="13" t="s">
        <v>44</v>
      </c>
      <c r="AU1" s="13" t="s">
        <v>45</v>
      </c>
      <c r="AV1" s="14" t="s">
        <v>46</v>
      </c>
      <c r="AW1" s="13" t="s">
        <v>47</v>
      </c>
      <c r="AX1" s="13" t="s">
        <v>48</v>
      </c>
      <c r="AY1" s="13" t="s">
        <v>49</v>
      </c>
      <c r="AZ1" s="13" t="s">
        <v>50</v>
      </c>
      <c r="BA1" s="14" t="s">
        <v>51</v>
      </c>
      <c r="BB1" s="14" t="s">
        <v>52</v>
      </c>
      <c r="BC1" s="13" t="s">
        <v>53</v>
      </c>
      <c r="BD1" s="13" t="s">
        <v>54</v>
      </c>
      <c r="BE1" s="13" t="s">
        <v>55</v>
      </c>
    </row>
    <row r="2" spans="1:59" ht="20" customHeight="1" x14ac:dyDescent="0.15">
      <c r="A2" s="3" t="s">
        <v>56</v>
      </c>
      <c r="B2" s="4" t="s">
        <v>57</v>
      </c>
      <c r="C2" s="5" t="s">
        <v>58</v>
      </c>
      <c r="D2" s="5" t="s">
        <v>59</v>
      </c>
      <c r="E2" s="5" t="s">
        <v>60</v>
      </c>
      <c r="F2" s="5" t="s">
        <v>61</v>
      </c>
      <c r="G2" s="5" t="s">
        <v>62</v>
      </c>
      <c r="H2" s="5" t="s">
        <v>63</v>
      </c>
      <c r="I2" s="5" t="s">
        <v>64</v>
      </c>
      <c r="J2" s="5" t="s">
        <v>65</v>
      </c>
      <c r="K2" s="5" t="s">
        <v>66</v>
      </c>
      <c r="L2" s="5" t="s">
        <v>67</v>
      </c>
      <c r="M2" s="5" t="s">
        <v>68</v>
      </c>
      <c r="N2" s="5" t="s">
        <v>69</v>
      </c>
      <c r="O2" s="5" t="s">
        <v>70</v>
      </c>
      <c r="P2" s="5" t="s">
        <v>71</v>
      </c>
      <c r="Q2" s="5" t="s">
        <v>72</v>
      </c>
      <c r="R2" s="5" t="s">
        <v>73</v>
      </c>
      <c r="S2" s="5" t="s">
        <v>74</v>
      </c>
      <c r="T2" s="5" t="s">
        <v>75</v>
      </c>
      <c r="U2" s="5" t="s">
        <v>76</v>
      </c>
      <c r="V2" s="5" t="s">
        <v>77</v>
      </c>
      <c r="W2" s="5" t="s">
        <v>78</v>
      </c>
      <c r="X2" s="5" t="s">
        <v>79</v>
      </c>
      <c r="Y2" s="5" t="s">
        <v>80</v>
      </c>
      <c r="Z2" s="5" t="s">
        <v>81</v>
      </c>
      <c r="AA2" s="5" t="s">
        <v>82</v>
      </c>
      <c r="AB2" s="5" t="s">
        <v>83</v>
      </c>
      <c r="AC2" s="5" t="s">
        <v>84</v>
      </c>
      <c r="AD2" s="5" t="s">
        <v>85</v>
      </c>
      <c r="AE2" s="5" t="s">
        <v>86</v>
      </c>
      <c r="AF2" s="5" t="s">
        <v>87</v>
      </c>
      <c r="AG2" s="5" t="s">
        <v>88</v>
      </c>
      <c r="AH2" s="5" t="s">
        <v>89</v>
      </c>
      <c r="AI2" s="5" t="s">
        <v>90</v>
      </c>
      <c r="AJ2" s="5" t="s">
        <v>91</v>
      </c>
      <c r="AK2" s="5" t="s">
        <v>92</v>
      </c>
      <c r="AL2" s="5" t="s">
        <v>93</v>
      </c>
      <c r="AM2" s="5" t="s">
        <v>94</v>
      </c>
      <c r="AN2" s="5" t="s">
        <v>95</v>
      </c>
      <c r="AO2" s="5" t="s">
        <v>96</v>
      </c>
      <c r="AP2" s="5" t="s">
        <v>97</v>
      </c>
      <c r="AQ2" s="5" t="s">
        <v>98</v>
      </c>
      <c r="AR2" s="5" t="s">
        <v>99</v>
      </c>
      <c r="AS2" s="5" t="s">
        <v>100</v>
      </c>
      <c r="AT2" s="5" t="s">
        <v>101</v>
      </c>
      <c r="AU2" s="5" t="s">
        <v>102</v>
      </c>
      <c r="AV2" s="5" t="s">
        <v>103</v>
      </c>
      <c r="AW2" s="5" t="s">
        <v>104</v>
      </c>
      <c r="AX2" s="5" t="s">
        <v>105</v>
      </c>
      <c r="AY2" s="5" t="s">
        <v>106</v>
      </c>
      <c r="AZ2" s="5" t="s">
        <v>107</v>
      </c>
      <c r="BA2" s="5" t="s">
        <v>108</v>
      </c>
      <c r="BB2" s="5" t="s">
        <v>109</v>
      </c>
      <c r="BC2" s="5" t="s">
        <v>110</v>
      </c>
      <c r="BD2" s="5" t="s">
        <v>111</v>
      </c>
      <c r="BE2" s="5" t="s">
        <v>112</v>
      </c>
      <c r="BG2" t="s">
        <v>113</v>
      </c>
    </row>
    <row r="3" spans="1:59" s="10" customFormat="1" ht="20" customHeight="1" x14ac:dyDescent="0.15">
      <c r="A3" s="16" t="s">
        <v>114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</row>
    <row r="4" spans="1:59" ht="20" customHeight="1" x14ac:dyDescent="0.15">
      <c r="A4" s="17" t="s">
        <v>115</v>
      </c>
      <c r="B4" s="7" t="s">
        <v>116</v>
      </c>
      <c r="C4" s="6" t="s">
        <v>117</v>
      </c>
      <c r="D4" s="6" t="s">
        <v>116</v>
      </c>
      <c r="E4" s="6" t="s">
        <v>116</v>
      </c>
      <c r="F4" s="6" t="s">
        <v>116</v>
      </c>
      <c r="G4" s="6" t="s">
        <v>116</v>
      </c>
      <c r="H4" s="6" t="s">
        <v>117</v>
      </c>
      <c r="I4" s="6" t="s">
        <v>116</v>
      </c>
      <c r="J4" s="6" t="s">
        <v>116</v>
      </c>
      <c r="K4" s="6" t="s">
        <v>117</v>
      </c>
      <c r="L4" s="6" t="s">
        <v>116</v>
      </c>
      <c r="M4" s="6" t="s">
        <v>116</v>
      </c>
      <c r="N4" s="6" t="s">
        <v>116</v>
      </c>
      <c r="O4" s="6" t="s">
        <v>116</v>
      </c>
      <c r="P4" s="6" t="s">
        <v>117</v>
      </c>
      <c r="Q4" s="6" t="s">
        <v>116</v>
      </c>
      <c r="R4" s="6" t="s">
        <v>116</v>
      </c>
      <c r="S4" s="6" t="s">
        <v>116</v>
      </c>
      <c r="T4" s="6" t="s">
        <v>116</v>
      </c>
      <c r="U4" s="6" t="s">
        <v>116</v>
      </c>
      <c r="V4" s="6" t="s">
        <v>116</v>
      </c>
      <c r="W4" s="6" t="s">
        <v>116</v>
      </c>
      <c r="X4" s="6" t="s">
        <v>116</v>
      </c>
      <c r="Y4" s="6" t="s">
        <v>116</v>
      </c>
      <c r="Z4" s="6" t="s">
        <v>116</v>
      </c>
      <c r="AA4" s="6" t="s">
        <v>116</v>
      </c>
      <c r="AB4" s="6" t="s">
        <v>116</v>
      </c>
      <c r="AC4" s="6" t="s">
        <v>117</v>
      </c>
      <c r="AD4" s="6" t="s">
        <v>116</v>
      </c>
      <c r="AE4" s="6" t="s">
        <v>117</v>
      </c>
      <c r="AF4" s="6" t="s">
        <v>116</v>
      </c>
      <c r="AG4" s="6" t="s">
        <v>117</v>
      </c>
      <c r="AH4" s="6" t="s">
        <v>117</v>
      </c>
      <c r="AI4" s="6" t="s">
        <v>116</v>
      </c>
      <c r="AJ4" s="6" t="s">
        <v>116</v>
      </c>
      <c r="AK4" s="6" t="s">
        <v>116</v>
      </c>
      <c r="AL4" s="6" t="s">
        <v>116</v>
      </c>
      <c r="AM4" s="6" t="s">
        <v>116</v>
      </c>
      <c r="AN4" s="6" t="s">
        <v>116</v>
      </c>
      <c r="AO4" s="6" t="s">
        <v>116</v>
      </c>
      <c r="AP4" s="6" t="s">
        <v>116</v>
      </c>
      <c r="AQ4" s="6" t="s">
        <v>116</v>
      </c>
      <c r="AR4" s="6" t="s">
        <v>116</v>
      </c>
      <c r="AS4" s="6" t="s">
        <v>116</v>
      </c>
      <c r="AT4" s="6" t="s">
        <v>116</v>
      </c>
      <c r="AU4" s="6" t="s">
        <v>117</v>
      </c>
      <c r="AV4" s="6" t="s">
        <v>116</v>
      </c>
      <c r="AW4" s="6" t="s">
        <v>116</v>
      </c>
      <c r="AX4" s="6" t="s">
        <v>117</v>
      </c>
      <c r="AY4" s="6" t="s">
        <v>116</v>
      </c>
      <c r="AZ4" s="6" t="s">
        <v>116</v>
      </c>
      <c r="BA4" s="6" t="s">
        <v>116</v>
      </c>
      <c r="BB4" s="6" t="s">
        <v>117</v>
      </c>
      <c r="BC4" s="6" t="s">
        <v>116</v>
      </c>
      <c r="BD4" s="6" t="s">
        <v>117</v>
      </c>
      <c r="BE4" s="6" t="s">
        <v>116</v>
      </c>
      <c r="BG4" s="1">
        <f t="shared" ref="BG4:BG20" si="0">COUNTIF(B4:BE4,"F")</f>
        <v>12</v>
      </c>
    </row>
    <row r="5" spans="1:59" ht="20" customHeight="1" x14ac:dyDescent="0.15">
      <c r="A5" s="17" t="s">
        <v>118</v>
      </c>
      <c r="B5" s="6" t="s">
        <v>117</v>
      </c>
      <c r="C5" s="6" t="s">
        <v>116</v>
      </c>
      <c r="D5" s="6" t="s">
        <v>116</v>
      </c>
      <c r="E5" s="6" t="s">
        <v>116</v>
      </c>
      <c r="F5" s="6" t="s">
        <v>116</v>
      </c>
      <c r="G5" s="6" t="s">
        <v>116</v>
      </c>
      <c r="H5" s="6" t="s">
        <v>117</v>
      </c>
      <c r="I5" s="6" t="s">
        <v>116</v>
      </c>
      <c r="J5" s="6" t="s">
        <v>116</v>
      </c>
      <c r="K5" s="6" t="s">
        <v>117</v>
      </c>
      <c r="L5" s="6" t="s">
        <v>116</v>
      </c>
      <c r="M5" s="6" t="s">
        <v>117</v>
      </c>
      <c r="N5" s="6" t="s">
        <v>116</v>
      </c>
      <c r="O5" s="6" t="s">
        <v>117</v>
      </c>
      <c r="P5" s="6" t="s">
        <v>116</v>
      </c>
      <c r="Q5" s="6" t="s">
        <v>116</v>
      </c>
      <c r="R5" s="6" t="s">
        <v>116</v>
      </c>
      <c r="S5" s="6" t="s">
        <v>116</v>
      </c>
      <c r="T5" s="6" t="s">
        <v>116</v>
      </c>
      <c r="U5" s="6" t="s">
        <v>116</v>
      </c>
      <c r="V5" s="6" t="s">
        <v>116</v>
      </c>
      <c r="W5" s="6" t="s">
        <v>116</v>
      </c>
      <c r="X5" s="6" t="s">
        <v>116</v>
      </c>
      <c r="Y5" s="6" t="s">
        <v>116</v>
      </c>
      <c r="Z5" s="6" t="s">
        <v>116</v>
      </c>
      <c r="AA5" s="6" t="s">
        <v>116</v>
      </c>
      <c r="AB5" s="6" t="s">
        <v>116</v>
      </c>
      <c r="AC5" s="6" t="s">
        <v>117</v>
      </c>
      <c r="AD5" s="6" t="s">
        <v>116</v>
      </c>
      <c r="AE5" s="6" t="s">
        <v>117</v>
      </c>
      <c r="AF5" s="6" t="s">
        <v>116</v>
      </c>
      <c r="AG5" s="6" t="s">
        <v>116</v>
      </c>
      <c r="AH5" s="6" t="s">
        <v>116</v>
      </c>
      <c r="AI5" s="6" t="s">
        <v>116</v>
      </c>
      <c r="AJ5" s="6" t="s">
        <v>116</v>
      </c>
      <c r="AK5" s="6" t="s">
        <v>116</v>
      </c>
      <c r="AL5" s="6" t="s">
        <v>116</v>
      </c>
      <c r="AM5" s="6" t="s">
        <v>116</v>
      </c>
      <c r="AN5" s="6" t="s">
        <v>116</v>
      </c>
      <c r="AO5" s="6" t="s">
        <v>116</v>
      </c>
      <c r="AP5" s="6" t="s">
        <v>116</v>
      </c>
      <c r="AQ5" s="6" t="s">
        <v>116</v>
      </c>
      <c r="AR5" s="6" t="s">
        <v>116</v>
      </c>
      <c r="AS5" s="6" t="s">
        <v>116</v>
      </c>
      <c r="AT5" s="6" t="s">
        <v>116</v>
      </c>
      <c r="AU5" s="6" t="s">
        <v>116</v>
      </c>
      <c r="AV5" s="6" t="s">
        <v>116</v>
      </c>
      <c r="AW5" s="6" t="s">
        <v>116</v>
      </c>
      <c r="AX5" s="6" t="s">
        <v>116</v>
      </c>
      <c r="AY5" s="6" t="s">
        <v>116</v>
      </c>
      <c r="AZ5" s="6" t="s">
        <v>116</v>
      </c>
      <c r="BA5" s="6" t="s">
        <v>117</v>
      </c>
      <c r="BB5" s="6" t="s">
        <v>116</v>
      </c>
      <c r="BC5" s="6" t="s">
        <v>116</v>
      </c>
      <c r="BD5" s="6" t="s">
        <v>117</v>
      </c>
      <c r="BE5" s="6" t="s">
        <v>116</v>
      </c>
      <c r="BG5" s="1">
        <f t="shared" si="0"/>
        <v>9</v>
      </c>
    </row>
    <row r="6" spans="1:59" ht="20" customHeight="1" x14ac:dyDescent="0.15">
      <c r="A6" s="17" t="s">
        <v>119</v>
      </c>
      <c r="B6" s="6" t="s">
        <v>116</v>
      </c>
      <c r="C6" s="6" t="s">
        <v>116</v>
      </c>
      <c r="D6" s="6" t="s">
        <v>116</v>
      </c>
      <c r="E6" s="6" t="s">
        <v>116</v>
      </c>
      <c r="F6" s="6" t="s">
        <v>116</v>
      </c>
      <c r="G6" s="6" t="s">
        <v>116</v>
      </c>
      <c r="H6" s="6" t="s">
        <v>117</v>
      </c>
      <c r="I6" s="6" t="s">
        <v>116</v>
      </c>
      <c r="J6" s="6" t="s">
        <v>116</v>
      </c>
      <c r="K6" s="6" t="s">
        <v>117</v>
      </c>
      <c r="L6" s="6" t="s">
        <v>116</v>
      </c>
      <c r="M6" s="6" t="s">
        <v>117</v>
      </c>
      <c r="N6" s="6" t="s">
        <v>116</v>
      </c>
      <c r="O6" s="6" t="s">
        <v>117</v>
      </c>
      <c r="P6" s="6" t="s">
        <v>117</v>
      </c>
      <c r="Q6" s="6" t="s">
        <v>116</v>
      </c>
      <c r="R6" s="6" t="s">
        <v>117</v>
      </c>
      <c r="S6" s="6" t="s">
        <v>117</v>
      </c>
      <c r="T6" s="6" t="s">
        <v>116</v>
      </c>
      <c r="U6" s="6" t="s">
        <v>116</v>
      </c>
      <c r="V6" s="6" t="s">
        <v>117</v>
      </c>
      <c r="W6" s="6" t="s">
        <v>116</v>
      </c>
      <c r="X6" s="6" t="s">
        <v>116</v>
      </c>
      <c r="Y6" s="6" t="s">
        <v>116</v>
      </c>
      <c r="Z6" s="6" t="s">
        <v>116</v>
      </c>
      <c r="AA6" s="6" t="s">
        <v>116</v>
      </c>
      <c r="AB6" s="6" t="s">
        <v>116</v>
      </c>
      <c r="AC6" s="6" t="s">
        <v>117</v>
      </c>
      <c r="AD6" s="6" t="s">
        <v>116</v>
      </c>
      <c r="AE6" s="6" t="s">
        <v>116</v>
      </c>
      <c r="AF6" s="6" t="s">
        <v>117</v>
      </c>
      <c r="AG6" s="6" t="s">
        <v>116</v>
      </c>
      <c r="AH6" s="6" t="s">
        <v>116</v>
      </c>
      <c r="AI6" s="6" t="s">
        <v>116</v>
      </c>
      <c r="AJ6" s="6" t="s">
        <v>116</v>
      </c>
      <c r="AK6" s="6" t="s">
        <v>116</v>
      </c>
      <c r="AL6" s="6" t="s">
        <v>116</v>
      </c>
      <c r="AM6" s="6" t="s">
        <v>116</v>
      </c>
      <c r="AN6" s="6" t="s">
        <v>116</v>
      </c>
      <c r="AO6" s="6" t="s">
        <v>116</v>
      </c>
      <c r="AP6" s="6" t="s">
        <v>116</v>
      </c>
      <c r="AQ6" s="6" t="s">
        <v>116</v>
      </c>
      <c r="AR6" s="6" t="s">
        <v>116</v>
      </c>
      <c r="AS6" s="6" t="s">
        <v>117</v>
      </c>
      <c r="AT6" s="6" t="s">
        <v>116</v>
      </c>
      <c r="AU6" s="6" t="s">
        <v>116</v>
      </c>
      <c r="AV6" s="6" t="s">
        <v>116</v>
      </c>
      <c r="AW6" s="6" t="s">
        <v>116</v>
      </c>
      <c r="AX6" s="6" t="s">
        <v>116</v>
      </c>
      <c r="AY6" s="6" t="s">
        <v>116</v>
      </c>
      <c r="AZ6" s="6" t="s">
        <v>117</v>
      </c>
      <c r="BA6" s="6" t="s">
        <v>116</v>
      </c>
      <c r="BB6" s="6" t="s">
        <v>117</v>
      </c>
      <c r="BC6" s="6" t="s">
        <v>116</v>
      </c>
      <c r="BD6" s="6" t="s">
        <v>116</v>
      </c>
      <c r="BE6" s="6" t="s">
        <v>116</v>
      </c>
      <c r="BG6" s="1">
        <f t="shared" si="0"/>
        <v>13</v>
      </c>
    </row>
    <row r="7" spans="1:59" ht="20" customHeight="1" x14ac:dyDescent="0.15">
      <c r="A7" s="17" t="s">
        <v>120</v>
      </c>
      <c r="B7" s="7" t="s">
        <v>117</v>
      </c>
      <c r="C7" s="6" t="s">
        <v>116</v>
      </c>
      <c r="D7" s="6" t="s">
        <v>116</v>
      </c>
      <c r="E7" s="6" t="s">
        <v>116</v>
      </c>
      <c r="F7" s="6" t="s">
        <v>116</v>
      </c>
      <c r="G7" s="6" t="s">
        <v>116</v>
      </c>
      <c r="H7" s="6" t="s">
        <v>117</v>
      </c>
      <c r="I7" s="6" t="s">
        <v>116</v>
      </c>
      <c r="J7" s="6" t="s">
        <v>116</v>
      </c>
      <c r="K7" s="6" t="s">
        <v>117</v>
      </c>
      <c r="L7" s="6" t="s">
        <v>116</v>
      </c>
      <c r="M7" s="6" t="s">
        <v>117</v>
      </c>
      <c r="N7" s="6" t="s">
        <v>117</v>
      </c>
      <c r="O7" s="6" t="s">
        <v>117</v>
      </c>
      <c r="P7" s="6" t="s">
        <v>116</v>
      </c>
      <c r="Q7" s="6" t="s">
        <v>116</v>
      </c>
      <c r="R7" s="6" t="s">
        <v>116</v>
      </c>
      <c r="S7" s="6" t="s">
        <v>117</v>
      </c>
      <c r="T7" s="6" t="s">
        <v>116</v>
      </c>
      <c r="U7" s="6" t="s">
        <v>116</v>
      </c>
      <c r="V7" s="6" t="s">
        <v>117</v>
      </c>
      <c r="W7" s="6" t="s">
        <v>116</v>
      </c>
      <c r="X7" s="6" t="s">
        <v>116</v>
      </c>
      <c r="Y7" s="6" t="s">
        <v>116</v>
      </c>
      <c r="Z7" s="6" t="s">
        <v>116</v>
      </c>
      <c r="AA7" s="6" t="s">
        <v>116</v>
      </c>
      <c r="AB7" s="6" t="s">
        <v>116</v>
      </c>
      <c r="AC7" s="6" t="s">
        <v>117</v>
      </c>
      <c r="AD7" s="6" t="s">
        <v>116</v>
      </c>
      <c r="AE7" s="6" t="s">
        <v>116</v>
      </c>
      <c r="AF7" s="6" t="s">
        <v>117</v>
      </c>
      <c r="AG7" s="6" t="s">
        <v>116</v>
      </c>
      <c r="AH7" s="6" t="s">
        <v>117</v>
      </c>
      <c r="AI7" s="6" t="s">
        <v>116</v>
      </c>
      <c r="AJ7" s="6" t="s">
        <v>116</v>
      </c>
      <c r="AK7" s="6" t="s">
        <v>116</v>
      </c>
      <c r="AL7" s="6" t="s">
        <v>117</v>
      </c>
      <c r="AM7" s="6" t="s">
        <v>116</v>
      </c>
      <c r="AN7" s="6" t="s">
        <v>116</v>
      </c>
      <c r="AO7" s="6" t="s">
        <v>116</v>
      </c>
      <c r="AP7" s="6" t="s">
        <v>116</v>
      </c>
      <c r="AQ7" s="6" t="s">
        <v>116</v>
      </c>
      <c r="AR7" s="6" t="s">
        <v>116</v>
      </c>
      <c r="AS7" s="6" t="s">
        <v>116</v>
      </c>
      <c r="AT7" s="6" t="s">
        <v>116</v>
      </c>
      <c r="AU7" s="6" t="s">
        <v>116</v>
      </c>
      <c r="AV7" s="6" t="s">
        <v>116</v>
      </c>
      <c r="AW7" s="6" t="s">
        <v>117</v>
      </c>
      <c r="AX7" s="6" t="s">
        <v>116</v>
      </c>
      <c r="AY7" s="6" t="s">
        <v>117</v>
      </c>
      <c r="AZ7" s="6" t="s">
        <v>116</v>
      </c>
      <c r="BA7" s="6" t="s">
        <v>116</v>
      </c>
      <c r="BB7" s="6" t="s">
        <v>117</v>
      </c>
      <c r="BC7" s="6" t="s">
        <v>116</v>
      </c>
      <c r="BD7" s="6" t="s">
        <v>117</v>
      </c>
      <c r="BE7" s="6" t="s">
        <v>116</v>
      </c>
      <c r="BG7" s="1">
        <f t="shared" si="0"/>
        <v>16</v>
      </c>
    </row>
    <row r="8" spans="1:59" ht="20" customHeight="1" x14ac:dyDescent="0.15">
      <c r="A8" s="17" t="s">
        <v>121</v>
      </c>
      <c r="B8" s="6" t="s">
        <v>117</v>
      </c>
      <c r="C8" s="6" t="s">
        <v>116</v>
      </c>
      <c r="D8" s="6" t="s">
        <v>116</v>
      </c>
      <c r="E8" s="6" t="s">
        <v>116</v>
      </c>
      <c r="F8" s="6" t="s">
        <v>116</v>
      </c>
      <c r="G8" s="6" t="s">
        <v>116</v>
      </c>
      <c r="H8" s="6" t="s">
        <v>117</v>
      </c>
      <c r="I8" s="6" t="s">
        <v>116</v>
      </c>
      <c r="J8" s="6" t="s">
        <v>116</v>
      </c>
      <c r="K8" s="6" t="s">
        <v>117</v>
      </c>
      <c r="L8" s="6" t="s">
        <v>116</v>
      </c>
      <c r="M8" s="6" t="s">
        <v>116</v>
      </c>
      <c r="N8" s="6" t="s">
        <v>116</v>
      </c>
      <c r="O8" s="6" t="s">
        <v>117</v>
      </c>
      <c r="P8" s="6" t="s">
        <v>117</v>
      </c>
      <c r="Q8" s="6" t="s">
        <v>116</v>
      </c>
      <c r="R8" s="6" t="s">
        <v>116</v>
      </c>
      <c r="S8" s="6" t="s">
        <v>116</v>
      </c>
      <c r="T8" s="6" t="s">
        <v>116</v>
      </c>
      <c r="U8" s="6" t="s">
        <v>116</v>
      </c>
      <c r="V8" s="6" t="s">
        <v>117</v>
      </c>
      <c r="W8" s="6" t="s">
        <v>116</v>
      </c>
      <c r="X8" s="6" t="s">
        <v>116</v>
      </c>
      <c r="Y8" s="6" t="s">
        <v>116</v>
      </c>
      <c r="Z8" s="6" t="s">
        <v>116</v>
      </c>
      <c r="AA8" s="6" t="s">
        <v>116</v>
      </c>
      <c r="AB8" s="6" t="s">
        <v>116</v>
      </c>
      <c r="AC8" s="6" t="s">
        <v>117</v>
      </c>
      <c r="AD8" s="6" t="s">
        <v>116</v>
      </c>
      <c r="AE8" s="6" t="s">
        <v>116</v>
      </c>
      <c r="AF8" s="6" t="s">
        <v>116</v>
      </c>
      <c r="AG8" s="6" t="s">
        <v>116</v>
      </c>
      <c r="AH8" s="6" t="s">
        <v>116</v>
      </c>
      <c r="AI8" s="6" t="s">
        <v>116</v>
      </c>
      <c r="AJ8" s="6" t="s">
        <v>116</v>
      </c>
      <c r="AK8" s="6" t="s">
        <v>116</v>
      </c>
      <c r="AL8" s="6" t="s">
        <v>117</v>
      </c>
      <c r="AM8" s="6" t="s">
        <v>116</v>
      </c>
      <c r="AN8" s="6" t="s">
        <v>116</v>
      </c>
      <c r="AO8" s="6" t="s">
        <v>116</v>
      </c>
      <c r="AP8" s="6" t="s">
        <v>116</v>
      </c>
      <c r="AQ8" s="6" t="s">
        <v>116</v>
      </c>
      <c r="AR8" s="6" t="s">
        <v>116</v>
      </c>
      <c r="AS8" s="6" t="s">
        <v>116</v>
      </c>
      <c r="AT8" s="6" t="s">
        <v>116</v>
      </c>
      <c r="AU8" s="6" t="s">
        <v>116</v>
      </c>
      <c r="AV8" s="6" t="s">
        <v>116</v>
      </c>
      <c r="AW8" s="6" t="s">
        <v>116</v>
      </c>
      <c r="AX8" s="6" t="s">
        <v>116</v>
      </c>
      <c r="AY8" s="6" t="s">
        <v>116</v>
      </c>
      <c r="AZ8" s="6" t="s">
        <v>116</v>
      </c>
      <c r="BA8" s="6" t="s">
        <v>117</v>
      </c>
      <c r="BB8" s="6" t="s">
        <v>116</v>
      </c>
      <c r="BC8" s="6" t="s">
        <v>116</v>
      </c>
      <c r="BD8" s="6" t="s">
        <v>117</v>
      </c>
      <c r="BE8" s="6" t="s">
        <v>116</v>
      </c>
      <c r="BG8" s="1">
        <f t="shared" si="0"/>
        <v>10</v>
      </c>
    </row>
    <row r="9" spans="1:59" ht="20" customHeight="1" x14ac:dyDescent="0.15">
      <c r="A9" s="17" t="s">
        <v>122</v>
      </c>
      <c r="B9" s="6" t="s">
        <v>117</v>
      </c>
      <c r="C9" s="6" t="s">
        <v>116</v>
      </c>
      <c r="D9" s="6" t="s">
        <v>116</v>
      </c>
      <c r="E9" s="6" t="s">
        <v>116</v>
      </c>
      <c r="F9" s="6" t="s">
        <v>116</v>
      </c>
      <c r="G9" s="6" t="s">
        <v>116</v>
      </c>
      <c r="H9" s="6" t="s">
        <v>117</v>
      </c>
      <c r="I9" s="6" t="s">
        <v>116</v>
      </c>
      <c r="J9" s="6" t="s">
        <v>116</v>
      </c>
      <c r="K9" s="6" t="s">
        <v>117</v>
      </c>
      <c r="L9" s="6" t="s">
        <v>116</v>
      </c>
      <c r="M9" s="6" t="s">
        <v>116</v>
      </c>
      <c r="N9" s="6" t="s">
        <v>116</v>
      </c>
      <c r="O9" s="6" t="s">
        <v>117</v>
      </c>
      <c r="P9" s="6" t="s">
        <v>116</v>
      </c>
      <c r="Q9" s="6" t="s">
        <v>116</v>
      </c>
      <c r="R9" s="6" t="s">
        <v>116</v>
      </c>
      <c r="S9" s="6" t="s">
        <v>117</v>
      </c>
      <c r="T9" s="6" t="s">
        <v>116</v>
      </c>
      <c r="U9" s="6" t="s">
        <v>116</v>
      </c>
      <c r="V9" s="6" t="s">
        <v>117</v>
      </c>
      <c r="W9" s="6" t="s">
        <v>116</v>
      </c>
      <c r="X9" s="6" t="s">
        <v>116</v>
      </c>
      <c r="Y9" s="6" t="s">
        <v>116</v>
      </c>
      <c r="Z9" s="6" t="s">
        <v>116</v>
      </c>
      <c r="AA9" s="6" t="s">
        <v>116</v>
      </c>
      <c r="AB9" s="6" t="s">
        <v>116</v>
      </c>
      <c r="AC9" s="6" t="s">
        <v>116</v>
      </c>
      <c r="AD9" s="6" t="s">
        <v>117</v>
      </c>
      <c r="AE9" s="6" t="s">
        <v>116</v>
      </c>
      <c r="AF9" s="6" t="s">
        <v>116</v>
      </c>
      <c r="AG9" s="6" t="s">
        <v>116</v>
      </c>
      <c r="AH9" s="6" t="s">
        <v>116</v>
      </c>
      <c r="AI9" s="6" t="s">
        <v>116</v>
      </c>
      <c r="AJ9" s="6" t="s">
        <v>116</v>
      </c>
      <c r="AK9" s="6" t="s">
        <v>116</v>
      </c>
      <c r="AL9" s="6" t="s">
        <v>117</v>
      </c>
      <c r="AM9" s="6" t="s">
        <v>116</v>
      </c>
      <c r="AN9" s="6" t="s">
        <v>116</v>
      </c>
      <c r="AO9" s="6" t="s">
        <v>116</v>
      </c>
      <c r="AP9" s="6" t="s">
        <v>116</v>
      </c>
      <c r="AQ9" s="6" t="s">
        <v>116</v>
      </c>
      <c r="AR9" s="6" t="s">
        <v>116</v>
      </c>
      <c r="AS9" s="6" t="s">
        <v>116</v>
      </c>
      <c r="AT9" s="6" t="s">
        <v>116</v>
      </c>
      <c r="AU9" s="6" t="s">
        <v>116</v>
      </c>
      <c r="AV9" s="6" t="s">
        <v>116</v>
      </c>
      <c r="AW9" s="6" t="s">
        <v>116</v>
      </c>
      <c r="AX9" s="6" t="s">
        <v>116</v>
      </c>
      <c r="AY9" s="6" t="s">
        <v>116</v>
      </c>
      <c r="AZ9" s="6" t="s">
        <v>116</v>
      </c>
      <c r="BA9" s="6" t="s">
        <v>116</v>
      </c>
      <c r="BB9" s="6" t="s">
        <v>117</v>
      </c>
      <c r="BC9" s="6" t="s">
        <v>116</v>
      </c>
      <c r="BD9" s="6" t="s">
        <v>116</v>
      </c>
      <c r="BE9" s="6" t="s">
        <v>117</v>
      </c>
      <c r="BG9" s="1">
        <f t="shared" si="0"/>
        <v>10</v>
      </c>
    </row>
    <row r="10" spans="1:59" ht="20" customHeight="1" x14ac:dyDescent="0.15">
      <c r="A10" s="17" t="s">
        <v>123</v>
      </c>
      <c r="B10" s="7" t="s">
        <v>117</v>
      </c>
      <c r="C10" s="6" t="s">
        <v>116</v>
      </c>
      <c r="D10" s="6" t="s">
        <v>116</v>
      </c>
      <c r="E10" s="6" t="s">
        <v>116</v>
      </c>
      <c r="F10" s="6" t="s">
        <v>116</v>
      </c>
      <c r="G10" s="6" t="s">
        <v>116</v>
      </c>
      <c r="H10" s="6" t="s">
        <v>117</v>
      </c>
      <c r="I10" s="6" t="s">
        <v>117</v>
      </c>
      <c r="J10" s="6" t="s">
        <v>116</v>
      </c>
      <c r="K10" s="6" t="s">
        <v>117</v>
      </c>
      <c r="L10" s="6" t="s">
        <v>117</v>
      </c>
      <c r="M10" s="6" t="s">
        <v>116</v>
      </c>
      <c r="N10" s="6" t="s">
        <v>116</v>
      </c>
      <c r="O10" s="6" t="s">
        <v>117</v>
      </c>
      <c r="P10" s="6" t="s">
        <v>116</v>
      </c>
      <c r="Q10" s="6" t="s">
        <v>116</v>
      </c>
      <c r="R10" s="6" t="s">
        <v>116</v>
      </c>
      <c r="S10" s="6" t="s">
        <v>117</v>
      </c>
      <c r="T10" s="6" t="s">
        <v>116</v>
      </c>
      <c r="U10" s="6" t="s">
        <v>116</v>
      </c>
      <c r="V10" s="6" t="s">
        <v>117</v>
      </c>
      <c r="W10" s="6" t="s">
        <v>116</v>
      </c>
      <c r="X10" s="6" t="s">
        <v>116</v>
      </c>
      <c r="Y10" s="6" t="s">
        <v>116</v>
      </c>
      <c r="Z10" s="6" t="s">
        <v>116</v>
      </c>
      <c r="AA10" s="6" t="s">
        <v>116</v>
      </c>
      <c r="AB10" s="6" t="s">
        <v>117</v>
      </c>
      <c r="AC10" s="6" t="s">
        <v>116</v>
      </c>
      <c r="AD10" s="6" t="s">
        <v>116</v>
      </c>
      <c r="AE10" s="6" t="s">
        <v>116</v>
      </c>
      <c r="AF10" s="6" t="s">
        <v>116</v>
      </c>
      <c r="AG10" s="6" t="s">
        <v>116</v>
      </c>
      <c r="AH10" s="6" t="s">
        <v>117</v>
      </c>
      <c r="AI10" s="6" t="s">
        <v>117</v>
      </c>
      <c r="AJ10" s="6" t="s">
        <v>116</v>
      </c>
      <c r="AK10" s="6" t="s">
        <v>116</v>
      </c>
      <c r="AL10" s="6" t="s">
        <v>117</v>
      </c>
      <c r="AM10" s="6" t="s">
        <v>116</v>
      </c>
      <c r="AN10" s="6" t="s">
        <v>116</v>
      </c>
      <c r="AO10" s="6" t="s">
        <v>116</v>
      </c>
      <c r="AP10" s="6" t="s">
        <v>116</v>
      </c>
      <c r="AQ10" s="6" t="s">
        <v>116</v>
      </c>
      <c r="AR10" s="6" t="s">
        <v>116</v>
      </c>
      <c r="AS10" s="6" t="s">
        <v>116</v>
      </c>
      <c r="AT10" s="6" t="s">
        <v>116</v>
      </c>
      <c r="AU10" s="6" t="s">
        <v>116</v>
      </c>
      <c r="AV10" s="6" t="s">
        <v>116</v>
      </c>
      <c r="AW10" s="6" t="s">
        <v>116</v>
      </c>
      <c r="AX10" s="6" t="s">
        <v>116</v>
      </c>
      <c r="AY10" s="6" t="s">
        <v>116</v>
      </c>
      <c r="AZ10" s="6" t="s">
        <v>116</v>
      </c>
      <c r="BA10" s="6" t="s">
        <v>116</v>
      </c>
      <c r="BB10" s="6" t="s">
        <v>117</v>
      </c>
      <c r="BC10" s="6" t="s">
        <v>116</v>
      </c>
      <c r="BD10" s="6" t="s">
        <v>117</v>
      </c>
      <c r="BE10" s="6" t="s">
        <v>116</v>
      </c>
      <c r="BG10" s="1">
        <f t="shared" si="0"/>
        <v>14</v>
      </c>
    </row>
    <row r="11" spans="1:59" ht="20" customHeight="1" x14ac:dyDescent="0.15">
      <c r="A11" s="17" t="s">
        <v>124</v>
      </c>
      <c r="B11" s="6" t="s">
        <v>116</v>
      </c>
      <c r="C11" s="6" t="s">
        <v>116</v>
      </c>
      <c r="D11" s="6" t="s">
        <v>116</v>
      </c>
      <c r="E11" s="6" t="s">
        <v>116</v>
      </c>
      <c r="F11" s="6" t="s">
        <v>116</v>
      </c>
      <c r="G11" s="6" t="s">
        <v>116</v>
      </c>
      <c r="H11" s="6" t="s">
        <v>117</v>
      </c>
      <c r="I11" s="6" t="s">
        <v>117</v>
      </c>
      <c r="J11" s="6" t="s">
        <v>116</v>
      </c>
      <c r="K11" s="6" t="s">
        <v>117</v>
      </c>
      <c r="L11" s="6" t="s">
        <v>116</v>
      </c>
      <c r="M11" s="6" t="s">
        <v>116</v>
      </c>
      <c r="N11" s="6" t="s">
        <v>116</v>
      </c>
      <c r="O11" s="6" t="s">
        <v>117</v>
      </c>
      <c r="P11" s="6" t="s">
        <v>117</v>
      </c>
      <c r="Q11" s="6" t="s">
        <v>116</v>
      </c>
      <c r="R11" s="6" t="s">
        <v>116</v>
      </c>
      <c r="S11" s="6" t="s">
        <v>116</v>
      </c>
      <c r="T11" s="6" t="s">
        <v>116</v>
      </c>
      <c r="U11" s="6" t="s">
        <v>116</v>
      </c>
      <c r="V11" s="6" t="s">
        <v>117</v>
      </c>
      <c r="W11" s="6" t="s">
        <v>117</v>
      </c>
      <c r="X11" s="6" t="s">
        <v>116</v>
      </c>
      <c r="Y11" s="6" t="s">
        <v>116</v>
      </c>
      <c r="Z11" s="6" t="s">
        <v>116</v>
      </c>
      <c r="AA11" s="6" t="s">
        <v>116</v>
      </c>
      <c r="AB11" s="6" t="s">
        <v>116</v>
      </c>
      <c r="AC11" s="6" t="s">
        <v>117</v>
      </c>
      <c r="AD11" s="6" t="s">
        <v>116</v>
      </c>
      <c r="AE11" s="6" t="s">
        <v>116</v>
      </c>
      <c r="AF11" s="6" t="s">
        <v>116</v>
      </c>
      <c r="AG11" s="6" t="s">
        <v>116</v>
      </c>
      <c r="AH11" s="6" t="s">
        <v>116</v>
      </c>
      <c r="AI11" s="6" t="s">
        <v>116</v>
      </c>
      <c r="AJ11" s="6" t="s">
        <v>116</v>
      </c>
      <c r="AK11" s="6" t="s">
        <v>116</v>
      </c>
      <c r="AL11" s="6" t="s">
        <v>117</v>
      </c>
      <c r="AM11" s="6" t="s">
        <v>116</v>
      </c>
      <c r="AN11" s="6" t="s">
        <v>116</v>
      </c>
      <c r="AO11" s="6" t="s">
        <v>116</v>
      </c>
      <c r="AP11" s="6" t="s">
        <v>116</v>
      </c>
      <c r="AQ11" s="6" t="s">
        <v>116</v>
      </c>
      <c r="AR11" s="6" t="s">
        <v>116</v>
      </c>
      <c r="AS11" s="6" t="s">
        <v>116</v>
      </c>
      <c r="AT11" s="6" t="s">
        <v>116</v>
      </c>
      <c r="AU11" s="6" t="s">
        <v>116</v>
      </c>
      <c r="AV11" s="6" t="s">
        <v>116</v>
      </c>
      <c r="AW11" s="6" t="s">
        <v>116</v>
      </c>
      <c r="AX11" s="6" t="s">
        <v>117</v>
      </c>
      <c r="AY11" s="6" t="s">
        <v>116</v>
      </c>
      <c r="AZ11" s="6" t="s">
        <v>116</v>
      </c>
      <c r="BA11" s="6" t="s">
        <v>116</v>
      </c>
      <c r="BB11" s="6" t="s">
        <v>117</v>
      </c>
      <c r="BC11" s="6" t="s">
        <v>116</v>
      </c>
      <c r="BD11" s="6" t="s">
        <v>117</v>
      </c>
      <c r="BE11" s="6" t="s">
        <v>117</v>
      </c>
      <c r="BG11" s="1">
        <f t="shared" si="0"/>
        <v>13</v>
      </c>
    </row>
    <row r="12" spans="1:59" ht="20" customHeight="1" x14ac:dyDescent="0.15">
      <c r="A12" s="17" t="s">
        <v>125</v>
      </c>
      <c r="B12" s="6" t="s">
        <v>117</v>
      </c>
      <c r="C12" s="6" t="s">
        <v>116</v>
      </c>
      <c r="D12" s="6" t="s">
        <v>116</v>
      </c>
      <c r="E12" s="6" t="s">
        <v>116</v>
      </c>
      <c r="F12" s="6" t="s">
        <v>116</v>
      </c>
      <c r="G12" s="6" t="s">
        <v>116</v>
      </c>
      <c r="H12" s="6" t="s">
        <v>117</v>
      </c>
      <c r="I12" s="6" t="s">
        <v>116</v>
      </c>
      <c r="J12" s="6" t="s">
        <v>116</v>
      </c>
      <c r="K12" s="6" t="s">
        <v>117</v>
      </c>
      <c r="L12" s="6" t="s">
        <v>117</v>
      </c>
      <c r="M12" s="6" t="s">
        <v>116</v>
      </c>
      <c r="N12" s="6" t="s">
        <v>116</v>
      </c>
      <c r="O12" s="6" t="s">
        <v>117</v>
      </c>
      <c r="P12" s="6" t="s">
        <v>117</v>
      </c>
      <c r="Q12" s="6" t="s">
        <v>116</v>
      </c>
      <c r="R12" s="6" t="s">
        <v>116</v>
      </c>
      <c r="S12" s="6" t="s">
        <v>116</v>
      </c>
      <c r="T12" s="6" t="s">
        <v>116</v>
      </c>
      <c r="U12" s="6" t="s">
        <v>116</v>
      </c>
      <c r="V12" s="6" t="s">
        <v>117</v>
      </c>
      <c r="W12" s="6" t="s">
        <v>116</v>
      </c>
      <c r="X12" s="6" t="s">
        <v>116</v>
      </c>
      <c r="Y12" s="6" t="s">
        <v>116</v>
      </c>
      <c r="Z12" s="6" t="s">
        <v>116</v>
      </c>
      <c r="AA12" s="6" t="s">
        <v>116</v>
      </c>
      <c r="AB12" s="6" t="s">
        <v>116</v>
      </c>
      <c r="AC12" s="6" t="s">
        <v>117</v>
      </c>
      <c r="AD12" s="6" t="s">
        <v>116</v>
      </c>
      <c r="AE12" s="6" t="s">
        <v>116</v>
      </c>
      <c r="AF12" s="6" t="s">
        <v>116</v>
      </c>
      <c r="AG12" s="6" t="s">
        <v>116</v>
      </c>
      <c r="AH12" s="6" t="s">
        <v>117</v>
      </c>
      <c r="AI12" s="6" t="s">
        <v>116</v>
      </c>
      <c r="AJ12" s="6" t="s">
        <v>116</v>
      </c>
      <c r="AK12" s="6" t="s">
        <v>116</v>
      </c>
      <c r="AL12" s="6" t="s">
        <v>117</v>
      </c>
      <c r="AM12" s="6" t="s">
        <v>116</v>
      </c>
      <c r="AN12" s="6" t="s">
        <v>116</v>
      </c>
      <c r="AO12" s="6" t="s">
        <v>117</v>
      </c>
      <c r="AP12" s="6" t="s">
        <v>116</v>
      </c>
      <c r="AQ12" s="6" t="s">
        <v>116</v>
      </c>
      <c r="AR12" s="6" t="s">
        <v>116</v>
      </c>
      <c r="AS12" s="6" t="s">
        <v>116</v>
      </c>
      <c r="AT12" s="6" t="s">
        <v>116</v>
      </c>
      <c r="AU12" s="6" t="s">
        <v>116</v>
      </c>
      <c r="AV12" s="6" t="s">
        <v>116</v>
      </c>
      <c r="AW12" s="6" t="s">
        <v>116</v>
      </c>
      <c r="AX12" s="6" t="s">
        <v>117</v>
      </c>
      <c r="AY12" s="6" t="s">
        <v>117</v>
      </c>
      <c r="AZ12" s="6" t="s">
        <v>116</v>
      </c>
      <c r="BA12" s="6" t="s">
        <v>116</v>
      </c>
      <c r="BB12" s="6" t="s">
        <v>116</v>
      </c>
      <c r="BC12" s="6" t="s">
        <v>116</v>
      </c>
      <c r="BD12" s="6" t="s">
        <v>117</v>
      </c>
      <c r="BE12" s="6" t="s">
        <v>117</v>
      </c>
      <c r="BG12" s="1">
        <f t="shared" si="0"/>
        <v>15</v>
      </c>
    </row>
    <row r="13" spans="1:59" ht="20" customHeight="1" x14ac:dyDescent="0.15">
      <c r="A13" s="17" t="s">
        <v>126</v>
      </c>
      <c r="B13" s="7" t="s">
        <v>116</v>
      </c>
      <c r="C13" s="6" t="s">
        <v>116</v>
      </c>
      <c r="D13" s="6" t="s">
        <v>116</v>
      </c>
      <c r="E13" s="6" t="s">
        <v>116</v>
      </c>
      <c r="F13" s="6" t="s">
        <v>116</v>
      </c>
      <c r="G13" s="6" t="s">
        <v>116</v>
      </c>
      <c r="H13" s="6" t="s">
        <v>117</v>
      </c>
      <c r="I13" s="6" t="s">
        <v>116</v>
      </c>
      <c r="J13" s="6" t="s">
        <v>116</v>
      </c>
      <c r="K13" s="6" t="s">
        <v>117</v>
      </c>
      <c r="L13" s="6" t="s">
        <v>116</v>
      </c>
      <c r="M13" s="6" t="s">
        <v>116</v>
      </c>
      <c r="N13" s="6" t="s">
        <v>116</v>
      </c>
      <c r="O13" s="6" t="s">
        <v>117</v>
      </c>
      <c r="P13" s="6" t="s">
        <v>117</v>
      </c>
      <c r="Q13" s="6" t="s">
        <v>116</v>
      </c>
      <c r="R13" s="6" t="s">
        <v>116</v>
      </c>
      <c r="S13" s="6" t="s">
        <v>117</v>
      </c>
      <c r="T13" s="6" t="s">
        <v>116</v>
      </c>
      <c r="U13" s="6" t="s">
        <v>116</v>
      </c>
      <c r="V13" s="6" t="s">
        <v>117</v>
      </c>
      <c r="W13" s="6" t="s">
        <v>116</v>
      </c>
      <c r="X13" s="6" t="s">
        <v>116</v>
      </c>
      <c r="Y13" s="6" t="s">
        <v>116</v>
      </c>
      <c r="Z13" s="6" t="s">
        <v>117</v>
      </c>
      <c r="AA13" s="6" t="s">
        <v>116</v>
      </c>
      <c r="AB13" s="6" t="s">
        <v>116</v>
      </c>
      <c r="AC13" s="6" t="s">
        <v>117</v>
      </c>
      <c r="AD13" s="6" t="s">
        <v>116</v>
      </c>
      <c r="AE13" s="6" t="s">
        <v>116</v>
      </c>
      <c r="AF13" s="6" t="s">
        <v>116</v>
      </c>
      <c r="AG13" s="6" t="s">
        <v>117</v>
      </c>
      <c r="AH13" s="6" t="s">
        <v>116</v>
      </c>
      <c r="AI13" s="6" t="s">
        <v>117</v>
      </c>
      <c r="AJ13" s="6" t="s">
        <v>116</v>
      </c>
      <c r="AK13" s="6" t="s">
        <v>116</v>
      </c>
      <c r="AL13" s="6" t="s">
        <v>117</v>
      </c>
      <c r="AM13" s="6" t="s">
        <v>116</v>
      </c>
      <c r="AN13" s="6" t="s">
        <v>116</v>
      </c>
      <c r="AO13" s="6" t="s">
        <v>117</v>
      </c>
      <c r="AP13" s="6" t="s">
        <v>117</v>
      </c>
      <c r="AQ13" s="6" t="s">
        <v>116</v>
      </c>
      <c r="AR13" s="6" t="s">
        <v>116</v>
      </c>
      <c r="AS13" s="6" t="s">
        <v>117</v>
      </c>
      <c r="AT13" s="6" t="s">
        <v>116</v>
      </c>
      <c r="AU13" s="6" t="s">
        <v>116</v>
      </c>
      <c r="AV13" s="6" t="s">
        <v>116</v>
      </c>
      <c r="AW13" s="6" t="s">
        <v>116</v>
      </c>
      <c r="AX13" s="6" t="s">
        <v>116</v>
      </c>
      <c r="AY13" s="6" t="s">
        <v>116</v>
      </c>
      <c r="AZ13" s="6" t="s">
        <v>116</v>
      </c>
      <c r="BA13" s="6" t="s">
        <v>116</v>
      </c>
      <c r="BB13" s="6" t="s">
        <v>117</v>
      </c>
      <c r="BC13" s="6" t="s">
        <v>116</v>
      </c>
      <c r="BD13" s="6" t="s">
        <v>117</v>
      </c>
      <c r="BE13" s="6" t="s">
        <v>117</v>
      </c>
      <c r="BG13" s="1">
        <f t="shared" si="0"/>
        <v>17</v>
      </c>
    </row>
    <row r="14" spans="1:59" ht="20" customHeight="1" x14ac:dyDescent="0.15">
      <c r="A14" s="17" t="s">
        <v>127</v>
      </c>
      <c r="B14" s="6" t="s">
        <v>117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 t="s">
        <v>117</v>
      </c>
      <c r="P14" s="6"/>
      <c r="Q14" s="6"/>
      <c r="R14" s="6"/>
      <c r="S14" s="6" t="s">
        <v>117</v>
      </c>
      <c r="T14" s="6"/>
      <c r="U14" s="6"/>
      <c r="W14" s="6"/>
      <c r="X14" s="6"/>
      <c r="Y14" s="6"/>
      <c r="Z14" s="6"/>
      <c r="AA14" s="6"/>
      <c r="AB14" s="6"/>
      <c r="AC14" s="6"/>
      <c r="AE14" s="6"/>
      <c r="AF14" s="6"/>
      <c r="AG14" s="6"/>
      <c r="AH14" s="6" t="s">
        <v>117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G14" s="1">
        <f t="shared" si="0"/>
        <v>4</v>
      </c>
    </row>
    <row r="15" spans="1:59" ht="20" customHeight="1" x14ac:dyDescent="0.15">
      <c r="A15" s="17" t="s">
        <v>128</v>
      </c>
      <c r="B15" s="7" t="s">
        <v>117</v>
      </c>
      <c r="C15" s="6" t="s">
        <v>116</v>
      </c>
      <c r="D15" s="6" t="s">
        <v>116</v>
      </c>
      <c r="E15" s="6" t="s">
        <v>116</v>
      </c>
      <c r="F15" s="6" t="s">
        <v>116</v>
      </c>
      <c r="G15" s="6" t="s">
        <v>116</v>
      </c>
      <c r="H15" s="6" t="s">
        <v>117</v>
      </c>
      <c r="I15" s="6" t="s">
        <v>117</v>
      </c>
      <c r="J15" s="6" t="s">
        <v>116</v>
      </c>
      <c r="K15" s="6" t="s">
        <v>117</v>
      </c>
      <c r="L15" s="6" t="s">
        <v>116</v>
      </c>
      <c r="M15" s="6" t="s">
        <v>117</v>
      </c>
      <c r="N15" s="6" t="s">
        <v>116</v>
      </c>
      <c r="O15" s="6" t="s">
        <v>117</v>
      </c>
      <c r="P15" s="6" t="s">
        <v>116</v>
      </c>
      <c r="Q15" s="6" t="s">
        <v>116</v>
      </c>
      <c r="R15" s="6" t="s">
        <v>116</v>
      </c>
      <c r="S15" s="6" t="s">
        <v>117</v>
      </c>
      <c r="T15" s="6" t="s">
        <v>116</v>
      </c>
      <c r="U15" s="6" t="s">
        <v>116</v>
      </c>
      <c r="V15" s="6" t="s">
        <v>117</v>
      </c>
      <c r="W15" s="6" t="s">
        <v>116</v>
      </c>
      <c r="X15" s="6" t="s">
        <v>116</v>
      </c>
      <c r="Y15" s="6" t="s">
        <v>116</v>
      </c>
      <c r="Z15" s="6" t="s">
        <v>116</v>
      </c>
      <c r="AA15" s="6" t="s">
        <v>116</v>
      </c>
      <c r="AB15" s="6" t="s">
        <v>116</v>
      </c>
      <c r="AC15" s="6" t="s">
        <v>117</v>
      </c>
      <c r="AD15" s="6" t="s">
        <v>116</v>
      </c>
      <c r="AE15" s="6" t="s">
        <v>116</v>
      </c>
      <c r="AF15" s="6" t="s">
        <v>116</v>
      </c>
      <c r="AG15" s="6" t="s">
        <v>116</v>
      </c>
      <c r="AH15" s="6" t="s">
        <v>117</v>
      </c>
      <c r="AI15" s="6" t="s">
        <v>116</v>
      </c>
      <c r="AJ15" s="6" t="s">
        <v>116</v>
      </c>
      <c r="AK15" s="6" t="s">
        <v>116</v>
      </c>
      <c r="AL15" s="6" t="s">
        <v>116</v>
      </c>
      <c r="AM15" s="6" t="s">
        <v>116</v>
      </c>
      <c r="AN15" s="6" t="s">
        <v>116</v>
      </c>
      <c r="AO15" s="6" t="s">
        <v>116</v>
      </c>
      <c r="AP15" s="6" t="s">
        <v>116</v>
      </c>
      <c r="AQ15" s="6" t="s">
        <v>116</v>
      </c>
      <c r="AR15" s="6" t="s">
        <v>116</v>
      </c>
      <c r="AS15" s="6" t="s">
        <v>116</v>
      </c>
      <c r="AT15" s="6" t="s">
        <v>116</v>
      </c>
      <c r="AU15" s="6" t="s">
        <v>116</v>
      </c>
      <c r="AV15" s="6" t="s">
        <v>116</v>
      </c>
      <c r="AW15" s="6" t="s">
        <v>116</v>
      </c>
      <c r="AX15" s="6" t="s">
        <v>117</v>
      </c>
      <c r="AY15" s="6" t="s">
        <v>116</v>
      </c>
      <c r="AZ15" s="6" t="s">
        <v>116</v>
      </c>
      <c r="BA15" s="6" t="s">
        <v>116</v>
      </c>
      <c r="BB15" s="6" t="s">
        <v>116</v>
      </c>
      <c r="BC15" s="6" t="s">
        <v>116</v>
      </c>
      <c r="BD15" s="6" t="s">
        <v>117</v>
      </c>
      <c r="BE15" s="6" t="s">
        <v>117</v>
      </c>
      <c r="BG15" s="1">
        <f t="shared" si="0"/>
        <v>13</v>
      </c>
    </row>
    <row r="16" spans="1:59" ht="20" customHeight="1" x14ac:dyDescent="0.15">
      <c r="A16" s="17" t="s">
        <v>129</v>
      </c>
      <c r="B16" s="6" t="s">
        <v>117</v>
      </c>
      <c r="C16" s="6" t="s">
        <v>116</v>
      </c>
      <c r="D16" s="6" t="s">
        <v>116</v>
      </c>
      <c r="E16" s="6" t="s">
        <v>116</v>
      </c>
      <c r="F16" s="6" t="s">
        <v>116</v>
      </c>
      <c r="G16" s="6" t="s">
        <v>116</v>
      </c>
      <c r="H16" s="6" t="s">
        <v>117</v>
      </c>
      <c r="I16" s="6" t="s">
        <v>116</v>
      </c>
      <c r="J16" s="6" t="s">
        <v>116</v>
      </c>
      <c r="K16" s="6" t="s">
        <v>117</v>
      </c>
      <c r="L16" s="6" t="s">
        <v>116</v>
      </c>
      <c r="M16" s="6" t="s">
        <v>117</v>
      </c>
      <c r="N16" s="6" t="s">
        <v>116</v>
      </c>
      <c r="O16" s="6" t="s">
        <v>117</v>
      </c>
      <c r="P16" s="6" t="s">
        <v>116</v>
      </c>
      <c r="Q16" s="6" t="s">
        <v>116</v>
      </c>
      <c r="R16" s="6" t="s">
        <v>116</v>
      </c>
      <c r="S16" s="6" t="s">
        <v>116</v>
      </c>
      <c r="T16" s="6" t="s">
        <v>116</v>
      </c>
      <c r="U16" s="6" t="s">
        <v>116</v>
      </c>
      <c r="V16" s="6" t="s">
        <v>117</v>
      </c>
      <c r="W16" s="6" t="s">
        <v>116</v>
      </c>
      <c r="X16" s="6" t="s">
        <v>116</v>
      </c>
      <c r="Y16" s="6" t="s">
        <v>116</v>
      </c>
      <c r="Z16" s="6" t="s">
        <v>117</v>
      </c>
      <c r="AA16" s="6" t="s">
        <v>116</v>
      </c>
      <c r="AB16" s="6" t="s">
        <v>117</v>
      </c>
      <c r="AC16" s="6" t="s">
        <v>117</v>
      </c>
      <c r="AD16" s="6" t="s">
        <v>117</v>
      </c>
      <c r="AE16" s="6" t="s">
        <v>116</v>
      </c>
      <c r="AF16" s="6" t="s">
        <v>117</v>
      </c>
      <c r="AG16" s="6" t="s">
        <v>116</v>
      </c>
      <c r="AH16" s="6" t="s">
        <v>117</v>
      </c>
      <c r="AI16" s="6" t="s">
        <v>116</v>
      </c>
      <c r="AJ16" s="6" t="s">
        <v>116</v>
      </c>
      <c r="AK16" s="6" t="s">
        <v>116</v>
      </c>
      <c r="AL16" s="6" t="s">
        <v>117</v>
      </c>
      <c r="AM16" s="6" t="s">
        <v>116</v>
      </c>
      <c r="AN16" s="6" t="s">
        <v>116</v>
      </c>
      <c r="AO16" s="6" t="s">
        <v>117</v>
      </c>
      <c r="AP16" s="6" t="s">
        <v>116</v>
      </c>
      <c r="AQ16" s="6" t="s">
        <v>116</v>
      </c>
      <c r="AR16" s="6" t="s">
        <v>116</v>
      </c>
      <c r="AS16" s="6" t="s">
        <v>116</v>
      </c>
      <c r="AT16" s="6" t="s">
        <v>116</v>
      </c>
      <c r="AU16" s="6" t="s">
        <v>116</v>
      </c>
      <c r="AV16" s="6" t="s">
        <v>116</v>
      </c>
      <c r="AW16" s="6" t="s">
        <v>116</v>
      </c>
      <c r="AX16" s="6" t="s">
        <v>116</v>
      </c>
      <c r="AY16" s="6" t="s">
        <v>116</v>
      </c>
      <c r="AZ16" s="6" t="s">
        <v>116</v>
      </c>
      <c r="BA16" s="6" t="s">
        <v>117</v>
      </c>
      <c r="BB16" s="6" t="s">
        <v>116</v>
      </c>
      <c r="BC16" s="6" t="s">
        <v>116</v>
      </c>
      <c r="BD16" s="6" t="s">
        <v>117</v>
      </c>
      <c r="BE16" s="6" t="s">
        <v>117</v>
      </c>
      <c r="BG16" s="1">
        <f t="shared" si="0"/>
        <v>17</v>
      </c>
    </row>
    <row r="17" spans="1:59" ht="20" customHeight="1" x14ac:dyDescent="0.15">
      <c r="A17" s="17" t="s">
        <v>130</v>
      </c>
      <c r="B17" s="6" t="s">
        <v>117</v>
      </c>
      <c r="C17" s="6" t="s">
        <v>116</v>
      </c>
      <c r="D17" s="6" t="s">
        <v>116</v>
      </c>
      <c r="E17" s="6" t="s">
        <v>116</v>
      </c>
      <c r="F17" s="6" t="s">
        <v>116</v>
      </c>
      <c r="G17" s="6" t="s">
        <v>116</v>
      </c>
      <c r="H17" s="6" t="s">
        <v>117</v>
      </c>
      <c r="I17" s="6" t="s">
        <v>117</v>
      </c>
      <c r="J17" s="6" t="s">
        <v>116</v>
      </c>
      <c r="K17" s="6" t="s">
        <v>116</v>
      </c>
      <c r="L17" s="6" t="s">
        <v>116</v>
      </c>
      <c r="M17" s="6" t="s">
        <v>117</v>
      </c>
      <c r="N17" s="6" t="s">
        <v>116</v>
      </c>
      <c r="O17" s="6" t="s">
        <v>117</v>
      </c>
      <c r="P17" s="6" t="s">
        <v>117</v>
      </c>
      <c r="Q17" s="6" t="s">
        <v>116</v>
      </c>
      <c r="R17" s="6" t="s">
        <v>116</v>
      </c>
      <c r="S17" s="6" t="s">
        <v>117</v>
      </c>
      <c r="T17" s="6" t="s">
        <v>116</v>
      </c>
      <c r="U17" s="6" t="s">
        <v>116</v>
      </c>
      <c r="V17" s="6" t="s">
        <v>117</v>
      </c>
      <c r="W17" s="6" t="s">
        <v>116</v>
      </c>
      <c r="X17" s="6" t="s">
        <v>116</v>
      </c>
      <c r="Y17" s="6" t="s">
        <v>116</v>
      </c>
      <c r="Z17" s="6" t="s">
        <v>117</v>
      </c>
      <c r="AA17" s="6" t="s">
        <v>116</v>
      </c>
      <c r="AB17" s="6" t="s">
        <v>116</v>
      </c>
      <c r="AC17" s="6" t="s">
        <v>117</v>
      </c>
      <c r="AD17" s="6" t="s">
        <v>116</v>
      </c>
      <c r="AE17" s="6" t="s">
        <v>116</v>
      </c>
      <c r="AF17" s="6" t="s">
        <v>117</v>
      </c>
      <c r="AG17" s="6" t="s">
        <v>116</v>
      </c>
      <c r="AH17" s="6" t="s">
        <v>117</v>
      </c>
      <c r="AI17" s="6" t="s">
        <v>116</v>
      </c>
      <c r="AJ17" s="6" t="s">
        <v>117</v>
      </c>
      <c r="AK17" s="6" t="s">
        <v>116</v>
      </c>
      <c r="AL17" s="6" t="s">
        <v>116</v>
      </c>
      <c r="AM17" s="6" t="s">
        <v>116</v>
      </c>
      <c r="AN17" s="6" t="s">
        <v>116</v>
      </c>
      <c r="AO17" s="6" t="s">
        <v>116</v>
      </c>
      <c r="AP17" s="6" t="s">
        <v>116</v>
      </c>
      <c r="AQ17" s="6" t="s">
        <v>117</v>
      </c>
      <c r="AR17" s="6" t="s">
        <v>116</v>
      </c>
      <c r="AS17" s="6" t="s">
        <v>116</v>
      </c>
      <c r="AT17" s="6" t="s">
        <v>116</v>
      </c>
      <c r="AU17" s="6" t="s">
        <v>116</v>
      </c>
      <c r="AV17" s="6" t="s">
        <v>116</v>
      </c>
      <c r="AW17" s="6" t="s">
        <v>116</v>
      </c>
      <c r="AX17" s="6" t="s">
        <v>116</v>
      </c>
      <c r="AY17" s="6" t="s">
        <v>116</v>
      </c>
      <c r="AZ17" s="6" t="s">
        <v>116</v>
      </c>
      <c r="BA17" s="6" t="s">
        <v>116</v>
      </c>
      <c r="BB17" s="6" t="s">
        <v>116</v>
      </c>
      <c r="BC17" s="6" t="s">
        <v>116</v>
      </c>
      <c r="BD17" s="6" t="s">
        <v>117</v>
      </c>
      <c r="BE17" s="6" t="s">
        <v>116</v>
      </c>
      <c r="BG17" s="1">
        <f t="shared" si="0"/>
        <v>15</v>
      </c>
    </row>
    <row r="18" spans="1:59" ht="20" customHeight="1" x14ac:dyDescent="0.15">
      <c r="A18" s="17" t="s">
        <v>131</v>
      </c>
      <c r="B18" s="7" t="s">
        <v>117</v>
      </c>
      <c r="C18" s="6" t="s">
        <v>116</v>
      </c>
      <c r="D18" s="6" t="s">
        <v>116</v>
      </c>
      <c r="E18" s="6" t="s">
        <v>116</v>
      </c>
      <c r="F18" s="6" t="s">
        <v>116</v>
      </c>
      <c r="G18" s="6" t="s">
        <v>116</v>
      </c>
      <c r="H18" s="6" t="s">
        <v>117</v>
      </c>
      <c r="I18" s="6" t="s">
        <v>116</v>
      </c>
      <c r="J18" s="6" t="s">
        <v>116</v>
      </c>
      <c r="K18" s="6" t="s">
        <v>117</v>
      </c>
      <c r="L18" s="6" t="s">
        <v>116</v>
      </c>
      <c r="M18" s="6" t="s">
        <v>117</v>
      </c>
      <c r="N18" s="6" t="s">
        <v>116</v>
      </c>
      <c r="O18" s="6" t="s">
        <v>117</v>
      </c>
      <c r="P18" s="6" t="s">
        <v>116</v>
      </c>
      <c r="Q18" s="6" t="s">
        <v>116</v>
      </c>
      <c r="R18" s="6" t="s">
        <v>116</v>
      </c>
      <c r="S18" s="6" t="s">
        <v>116</v>
      </c>
      <c r="T18" s="6" t="s">
        <v>116</v>
      </c>
      <c r="U18" s="6" t="s">
        <v>116</v>
      </c>
      <c r="V18" s="6" t="s">
        <v>117</v>
      </c>
      <c r="W18" s="6" t="s">
        <v>117</v>
      </c>
      <c r="X18" s="6" t="s">
        <v>116</v>
      </c>
      <c r="Y18" s="6" t="s">
        <v>116</v>
      </c>
      <c r="Z18" s="6" t="s">
        <v>116</v>
      </c>
      <c r="AA18" s="6" t="s">
        <v>116</v>
      </c>
      <c r="AB18" s="6" t="s">
        <v>116</v>
      </c>
      <c r="AC18" s="6" t="s">
        <v>116</v>
      </c>
      <c r="AD18" s="6" t="s">
        <v>116</v>
      </c>
      <c r="AE18" s="6" t="s">
        <v>116</v>
      </c>
      <c r="AF18" s="6" t="s">
        <v>116</v>
      </c>
      <c r="AG18" s="6" t="s">
        <v>116</v>
      </c>
      <c r="AH18" s="6" t="s">
        <v>117</v>
      </c>
      <c r="AI18" s="6" t="s">
        <v>116</v>
      </c>
      <c r="AJ18" s="6" t="s">
        <v>116</v>
      </c>
      <c r="AK18" s="6" t="s">
        <v>116</v>
      </c>
      <c r="AL18" s="6" t="s">
        <v>116</v>
      </c>
      <c r="AM18" s="6" t="s">
        <v>116</v>
      </c>
      <c r="AN18" s="6" t="s">
        <v>116</v>
      </c>
      <c r="AO18" s="6" t="s">
        <v>117</v>
      </c>
      <c r="AP18" s="6" t="s">
        <v>116</v>
      </c>
      <c r="AQ18" s="6" t="s">
        <v>116</v>
      </c>
      <c r="AR18" s="6" t="s">
        <v>116</v>
      </c>
      <c r="AS18" s="6" t="s">
        <v>116</v>
      </c>
      <c r="AT18" s="6" t="s">
        <v>116</v>
      </c>
      <c r="AU18" s="6" t="s">
        <v>116</v>
      </c>
      <c r="AV18" s="6" t="s">
        <v>116</v>
      </c>
      <c r="AW18" s="6" t="s">
        <v>116</v>
      </c>
      <c r="AX18" s="6" t="s">
        <v>117</v>
      </c>
      <c r="AY18" s="6" t="s">
        <v>116</v>
      </c>
      <c r="AZ18" s="6" t="s">
        <v>116</v>
      </c>
      <c r="BA18" s="6" t="s">
        <v>116</v>
      </c>
      <c r="BB18" s="6" t="s">
        <v>116</v>
      </c>
      <c r="BC18" s="6" t="s">
        <v>116</v>
      </c>
      <c r="BD18" s="6" t="s">
        <v>117</v>
      </c>
      <c r="BE18" s="6" t="s">
        <v>116</v>
      </c>
      <c r="BG18" s="1">
        <f t="shared" si="0"/>
        <v>11</v>
      </c>
    </row>
    <row r="19" spans="1:59" ht="20" customHeight="1" x14ac:dyDescent="0.15">
      <c r="A19" s="17" t="s">
        <v>132</v>
      </c>
      <c r="B19" s="6" t="s">
        <v>116</v>
      </c>
      <c r="C19" s="6" t="s">
        <v>116</v>
      </c>
      <c r="D19" s="6" t="s">
        <v>116</v>
      </c>
      <c r="E19" s="6" t="s">
        <v>116</v>
      </c>
      <c r="F19" s="6" t="s">
        <v>116</v>
      </c>
      <c r="G19" s="6" t="s">
        <v>116</v>
      </c>
      <c r="H19" s="6" t="s">
        <v>117</v>
      </c>
      <c r="I19" s="6" t="s">
        <v>117</v>
      </c>
      <c r="J19" s="6" t="s">
        <v>116</v>
      </c>
      <c r="K19" s="6" t="s">
        <v>117</v>
      </c>
      <c r="L19" s="6" t="s">
        <v>116</v>
      </c>
      <c r="M19" s="6" t="s">
        <v>117</v>
      </c>
      <c r="N19" s="6" t="s">
        <v>116</v>
      </c>
      <c r="O19" s="6" t="s">
        <v>117</v>
      </c>
      <c r="P19" s="6" t="s">
        <v>116</v>
      </c>
      <c r="Q19" s="6" t="s">
        <v>116</v>
      </c>
      <c r="R19" s="6" t="s">
        <v>116</v>
      </c>
      <c r="S19" s="6" t="s">
        <v>116</v>
      </c>
      <c r="T19" s="6" t="s">
        <v>116</v>
      </c>
      <c r="U19" s="6" t="s">
        <v>116</v>
      </c>
      <c r="V19" s="6" t="s">
        <v>117</v>
      </c>
      <c r="W19" s="6" t="s">
        <v>116</v>
      </c>
      <c r="X19" s="6" t="s">
        <v>116</v>
      </c>
      <c r="Y19" s="6" t="s">
        <v>116</v>
      </c>
      <c r="Z19" s="6" t="s">
        <v>116</v>
      </c>
      <c r="AA19" s="6" t="s">
        <v>116</v>
      </c>
      <c r="AB19" s="6" t="s">
        <v>116</v>
      </c>
      <c r="AC19" s="6" t="s">
        <v>117</v>
      </c>
      <c r="AD19" s="6" t="s">
        <v>116</v>
      </c>
      <c r="AE19" s="6" t="s">
        <v>116</v>
      </c>
      <c r="AF19" s="6" t="s">
        <v>116</v>
      </c>
      <c r="AG19" s="6" t="s">
        <v>116</v>
      </c>
      <c r="AH19" s="6" t="s">
        <v>116</v>
      </c>
      <c r="AI19" s="6" t="s">
        <v>116</v>
      </c>
      <c r="AJ19" s="6" t="s">
        <v>116</v>
      </c>
      <c r="AK19" s="6" t="s">
        <v>116</v>
      </c>
      <c r="AL19" s="6" t="s">
        <v>117</v>
      </c>
      <c r="AM19" s="6" t="s">
        <v>116</v>
      </c>
      <c r="AN19" s="6" t="s">
        <v>117</v>
      </c>
      <c r="AO19" s="6" t="s">
        <v>116</v>
      </c>
      <c r="AP19" s="6" t="s">
        <v>116</v>
      </c>
      <c r="AQ19" s="6" t="s">
        <v>116</v>
      </c>
      <c r="AR19" s="6" t="s">
        <v>116</v>
      </c>
      <c r="AS19" s="6" t="s">
        <v>116</v>
      </c>
      <c r="AT19" s="6" t="s">
        <v>116</v>
      </c>
      <c r="AU19" s="6" t="s">
        <v>116</v>
      </c>
      <c r="AV19" s="6" t="s">
        <v>116</v>
      </c>
      <c r="AW19" s="6" t="s">
        <v>117</v>
      </c>
      <c r="AX19" s="6" t="s">
        <v>116</v>
      </c>
      <c r="AY19" s="6" t="s">
        <v>117</v>
      </c>
      <c r="AZ19" s="6" t="s">
        <v>116</v>
      </c>
      <c r="BA19" s="6" t="s">
        <v>116</v>
      </c>
      <c r="BB19" s="6" t="s">
        <v>117</v>
      </c>
      <c r="BC19" s="6" t="s">
        <v>116</v>
      </c>
      <c r="BD19" s="6" t="s">
        <v>117</v>
      </c>
      <c r="BE19" s="6" t="s">
        <v>117</v>
      </c>
      <c r="BG19" s="1">
        <f t="shared" si="0"/>
        <v>14</v>
      </c>
    </row>
    <row r="20" spans="1:59" ht="20" customHeight="1" x14ac:dyDescent="0.15">
      <c r="A20" s="17" t="s">
        <v>133</v>
      </c>
      <c r="B20" s="6" t="s">
        <v>117</v>
      </c>
      <c r="C20" s="6" t="s">
        <v>116</v>
      </c>
      <c r="D20" s="6" t="s">
        <v>116</v>
      </c>
      <c r="E20" s="6" t="s">
        <v>116</v>
      </c>
      <c r="F20" s="6" t="s">
        <v>116</v>
      </c>
      <c r="G20" s="6" t="s">
        <v>116</v>
      </c>
      <c r="H20" s="6" t="s">
        <v>116</v>
      </c>
      <c r="I20" s="6" t="s">
        <v>117</v>
      </c>
      <c r="J20" s="6" t="s">
        <v>116</v>
      </c>
      <c r="K20" s="6" t="s">
        <v>117</v>
      </c>
      <c r="L20" s="6" t="s">
        <v>116</v>
      </c>
      <c r="M20" s="6" t="s">
        <v>117</v>
      </c>
      <c r="N20" s="6" t="s">
        <v>116</v>
      </c>
      <c r="O20" s="6" t="s">
        <v>117</v>
      </c>
      <c r="P20" s="6" t="s">
        <v>117</v>
      </c>
      <c r="Q20" s="6" t="s">
        <v>116</v>
      </c>
      <c r="R20" s="6" t="s">
        <v>116</v>
      </c>
      <c r="S20" s="6" t="s">
        <v>116</v>
      </c>
      <c r="T20" s="6" t="s">
        <v>116</v>
      </c>
      <c r="U20" s="6" t="s">
        <v>116</v>
      </c>
      <c r="V20" s="6" t="s">
        <v>117</v>
      </c>
      <c r="W20" s="6" t="s">
        <v>116</v>
      </c>
      <c r="X20" s="6" t="s">
        <v>116</v>
      </c>
      <c r="Y20" s="6" t="s">
        <v>116</v>
      </c>
      <c r="Z20" s="6" t="s">
        <v>116</v>
      </c>
      <c r="AA20" s="6" t="s">
        <v>116</v>
      </c>
      <c r="AB20" s="6" t="s">
        <v>116</v>
      </c>
      <c r="AC20" s="6" t="s">
        <v>116</v>
      </c>
      <c r="AD20" s="6" t="s">
        <v>116</v>
      </c>
      <c r="AE20" s="6" t="s">
        <v>116</v>
      </c>
      <c r="AF20" s="6" t="s">
        <v>116</v>
      </c>
      <c r="AG20" s="6" t="s">
        <v>116</v>
      </c>
      <c r="AH20" s="6" t="s">
        <v>117</v>
      </c>
      <c r="AI20" s="6" t="s">
        <v>116</v>
      </c>
      <c r="AJ20" s="6" t="s">
        <v>116</v>
      </c>
      <c r="AK20" s="6" t="s">
        <v>116</v>
      </c>
      <c r="AL20" s="6" t="s">
        <v>116</v>
      </c>
      <c r="AM20" s="6" t="s">
        <v>116</v>
      </c>
      <c r="AN20" s="6" t="s">
        <v>117</v>
      </c>
      <c r="AO20" s="6" t="s">
        <v>116</v>
      </c>
      <c r="AP20" s="6" t="s">
        <v>116</v>
      </c>
      <c r="AQ20" s="6" t="s">
        <v>117</v>
      </c>
      <c r="AR20" s="6" t="s">
        <v>116</v>
      </c>
      <c r="AS20" s="6" t="s">
        <v>116</v>
      </c>
      <c r="AT20" s="6" t="s">
        <v>116</v>
      </c>
      <c r="AU20" s="6" t="s">
        <v>116</v>
      </c>
      <c r="AV20" s="6" t="s">
        <v>116</v>
      </c>
      <c r="AW20" s="6" t="s">
        <v>117</v>
      </c>
      <c r="AX20" s="6" t="s">
        <v>117</v>
      </c>
      <c r="AY20" s="6" t="s">
        <v>117</v>
      </c>
      <c r="AZ20" s="6" t="s">
        <v>116</v>
      </c>
      <c r="BA20" s="6" t="s">
        <v>116</v>
      </c>
      <c r="BB20" s="6" t="s">
        <v>117</v>
      </c>
      <c r="BC20" s="6" t="s">
        <v>116</v>
      </c>
      <c r="BD20" s="6" t="s">
        <v>117</v>
      </c>
      <c r="BE20" s="6" t="s">
        <v>117</v>
      </c>
      <c r="BG20" s="1">
        <f t="shared" si="0"/>
        <v>16</v>
      </c>
    </row>
    <row r="21" spans="1:59" s="10" customFormat="1" ht="20" customHeight="1" x14ac:dyDescent="0.15">
      <c r="A21" s="16" t="s">
        <v>134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</row>
    <row r="22" spans="1:59" ht="20" customHeight="1" x14ac:dyDescent="0.15">
      <c r="A22" s="17" t="s">
        <v>115</v>
      </c>
      <c r="B22" s="6" t="s">
        <v>116</v>
      </c>
      <c r="C22" s="6" t="s">
        <v>117</v>
      </c>
      <c r="D22" s="6" t="s">
        <v>116</v>
      </c>
      <c r="E22" s="6" t="s">
        <v>116</v>
      </c>
      <c r="F22" s="6" t="s">
        <v>116</v>
      </c>
      <c r="G22" s="6" t="s">
        <v>116</v>
      </c>
      <c r="H22" s="6" t="s">
        <v>117</v>
      </c>
      <c r="I22" s="6" t="s">
        <v>116</v>
      </c>
      <c r="J22" s="6" t="s">
        <v>116</v>
      </c>
      <c r="K22" s="6" t="s">
        <v>117</v>
      </c>
      <c r="L22" s="6" t="s">
        <v>116</v>
      </c>
      <c r="M22" s="6" t="s">
        <v>116</v>
      </c>
      <c r="N22" s="6" t="s">
        <v>116</v>
      </c>
      <c r="O22" s="6" t="s">
        <v>116</v>
      </c>
      <c r="P22" s="6" t="s">
        <v>117</v>
      </c>
      <c r="Q22" s="6" t="s">
        <v>116</v>
      </c>
      <c r="R22" s="6" t="s">
        <v>116</v>
      </c>
      <c r="S22" s="6" t="s">
        <v>116</v>
      </c>
      <c r="T22" s="6" t="s">
        <v>116</v>
      </c>
      <c r="U22" s="6" t="s">
        <v>116</v>
      </c>
      <c r="V22" s="6" t="s">
        <v>116</v>
      </c>
      <c r="W22" s="6" t="s">
        <v>116</v>
      </c>
      <c r="X22" s="6" t="s">
        <v>116</v>
      </c>
      <c r="Y22" s="6" t="s">
        <v>116</v>
      </c>
      <c r="Z22" s="6" t="s">
        <v>116</v>
      </c>
      <c r="AA22" s="6" t="s">
        <v>116</v>
      </c>
      <c r="AB22" s="6" t="s">
        <v>116</v>
      </c>
      <c r="AC22" s="6" t="s">
        <v>117</v>
      </c>
      <c r="AD22" s="6" t="s">
        <v>116</v>
      </c>
      <c r="AE22" s="6" t="s">
        <v>117</v>
      </c>
      <c r="AF22" s="6" t="s">
        <v>116</v>
      </c>
      <c r="AG22" s="6" t="s">
        <v>116</v>
      </c>
      <c r="AH22" s="6" t="s">
        <v>116</v>
      </c>
      <c r="AI22" s="6" t="s">
        <v>116</v>
      </c>
      <c r="AJ22" s="6" t="s">
        <v>116</v>
      </c>
      <c r="AK22" s="6" t="s">
        <v>116</v>
      </c>
      <c r="AL22" s="6" t="s">
        <v>116</v>
      </c>
      <c r="AM22" s="6" t="s">
        <v>116</v>
      </c>
      <c r="AN22" s="6" t="s">
        <v>116</v>
      </c>
      <c r="AO22" s="6" t="s">
        <v>116</v>
      </c>
      <c r="AP22" s="6" t="s">
        <v>116</v>
      </c>
      <c r="AQ22" s="6" t="s">
        <v>116</v>
      </c>
      <c r="AR22" s="6" t="s">
        <v>116</v>
      </c>
      <c r="AS22" s="6" t="s">
        <v>116</v>
      </c>
      <c r="AT22" s="6" t="s">
        <v>116</v>
      </c>
      <c r="AU22" s="6" t="s">
        <v>117</v>
      </c>
      <c r="AV22" s="6" t="s">
        <v>116</v>
      </c>
      <c r="AW22" s="6" t="s">
        <v>116</v>
      </c>
      <c r="AX22" s="6" t="s">
        <v>116</v>
      </c>
      <c r="AY22" s="6" t="s">
        <v>116</v>
      </c>
      <c r="AZ22" s="6" t="s">
        <v>116</v>
      </c>
      <c r="BA22" s="6" t="s">
        <v>116</v>
      </c>
      <c r="BB22" s="6" t="s">
        <v>117</v>
      </c>
      <c r="BC22" s="6" t="s">
        <v>116</v>
      </c>
      <c r="BD22" s="6" t="s">
        <v>117</v>
      </c>
      <c r="BE22" s="6" t="s">
        <v>116</v>
      </c>
      <c r="BG22" s="1">
        <f>COUNTIF(B22:BE22,"F")</f>
        <v>9</v>
      </c>
    </row>
    <row r="23" spans="1:59" ht="20" customHeight="1" x14ac:dyDescent="0.15">
      <c r="A23" s="17" t="s">
        <v>118</v>
      </c>
      <c r="B23" s="6" t="s">
        <v>116</v>
      </c>
      <c r="C23" s="6" t="s">
        <v>116</v>
      </c>
      <c r="D23" s="6" t="s">
        <v>116</v>
      </c>
      <c r="E23" s="6" t="s">
        <v>116</v>
      </c>
      <c r="F23" s="6" t="s">
        <v>116</v>
      </c>
      <c r="G23" s="6" t="s">
        <v>116</v>
      </c>
      <c r="H23" s="6" t="s">
        <v>117</v>
      </c>
      <c r="I23" s="6" t="s">
        <v>116</v>
      </c>
      <c r="J23" s="6" t="s">
        <v>116</v>
      </c>
      <c r="K23" s="6" t="s">
        <v>117</v>
      </c>
      <c r="L23" s="6" t="s">
        <v>116</v>
      </c>
      <c r="M23" s="6" t="s">
        <v>116</v>
      </c>
      <c r="N23" s="6" t="s">
        <v>116</v>
      </c>
      <c r="O23" s="6" t="s">
        <v>117</v>
      </c>
      <c r="P23" s="6" t="s">
        <v>117</v>
      </c>
      <c r="Q23" s="6" t="s">
        <v>116</v>
      </c>
      <c r="R23" s="6" t="s">
        <v>117</v>
      </c>
      <c r="S23" s="6" t="s">
        <v>116</v>
      </c>
      <c r="T23" s="6" t="s">
        <v>116</v>
      </c>
      <c r="U23" s="6" t="s">
        <v>116</v>
      </c>
      <c r="V23" s="6" t="s">
        <v>116</v>
      </c>
      <c r="W23" s="6" t="s">
        <v>116</v>
      </c>
      <c r="X23" s="6" t="s">
        <v>116</v>
      </c>
      <c r="Y23" s="6" t="s">
        <v>116</v>
      </c>
      <c r="Z23" s="6" t="s">
        <v>116</v>
      </c>
      <c r="AA23" s="6" t="s">
        <v>116</v>
      </c>
      <c r="AB23" s="6" t="s">
        <v>116</v>
      </c>
      <c r="AC23" s="6" t="s">
        <v>117</v>
      </c>
      <c r="AD23" s="6" t="s">
        <v>116</v>
      </c>
      <c r="AE23" s="6" t="s">
        <v>117</v>
      </c>
      <c r="AF23" s="6" t="s">
        <v>116</v>
      </c>
      <c r="AG23" s="6" t="s">
        <v>116</v>
      </c>
      <c r="AH23" s="6" t="s">
        <v>116</v>
      </c>
      <c r="AI23" s="6" t="s">
        <v>116</v>
      </c>
      <c r="AJ23" s="6" t="s">
        <v>116</v>
      </c>
      <c r="AK23" s="6" t="s">
        <v>116</v>
      </c>
      <c r="AL23" s="6" t="s">
        <v>116</v>
      </c>
      <c r="AM23" s="6" t="s">
        <v>116</v>
      </c>
      <c r="AN23" s="6" t="s">
        <v>116</v>
      </c>
      <c r="AO23" s="6" t="s">
        <v>116</v>
      </c>
      <c r="AP23" s="6" t="s">
        <v>116</v>
      </c>
      <c r="AQ23" s="6" t="s">
        <v>116</v>
      </c>
      <c r="AR23" s="6" t="s">
        <v>116</v>
      </c>
      <c r="AS23" s="6" t="s">
        <v>116</v>
      </c>
      <c r="AT23" s="6" t="s">
        <v>116</v>
      </c>
      <c r="AU23" s="6" t="s">
        <v>116</v>
      </c>
      <c r="AV23" s="6" t="s">
        <v>116</v>
      </c>
      <c r="AW23" s="6" t="s">
        <v>116</v>
      </c>
      <c r="AX23" s="6" t="s">
        <v>116</v>
      </c>
      <c r="AY23" s="6" t="s">
        <v>116</v>
      </c>
      <c r="AZ23" s="6" t="s">
        <v>116</v>
      </c>
      <c r="BA23" s="6" t="s">
        <v>117</v>
      </c>
      <c r="BB23" s="6" t="s">
        <v>116</v>
      </c>
      <c r="BC23" s="6" t="s">
        <v>116</v>
      </c>
      <c r="BD23" s="6" t="s">
        <v>117</v>
      </c>
      <c r="BE23" s="6" t="s">
        <v>116</v>
      </c>
      <c r="BG23" s="1">
        <f t="shared" ref="BG23:BG37" si="1">COUNTIF(B23:BE23,"F")</f>
        <v>9</v>
      </c>
    </row>
    <row r="24" spans="1:59" ht="20" customHeight="1" x14ac:dyDescent="0.15">
      <c r="A24" s="17" t="s">
        <v>119</v>
      </c>
      <c r="B24" s="6" t="s">
        <v>116</v>
      </c>
      <c r="C24" s="6" t="s">
        <v>116</v>
      </c>
      <c r="D24" s="6" t="s">
        <v>116</v>
      </c>
      <c r="E24" s="6" t="s">
        <v>116</v>
      </c>
      <c r="F24" s="6" t="s">
        <v>116</v>
      </c>
      <c r="G24" s="6" t="s">
        <v>116</v>
      </c>
      <c r="H24" s="6" t="s">
        <v>116</v>
      </c>
      <c r="I24" s="6" t="s">
        <v>116</v>
      </c>
      <c r="J24" s="6" t="s">
        <v>116</v>
      </c>
      <c r="K24" s="6" t="s">
        <v>117</v>
      </c>
      <c r="L24" s="6" t="s">
        <v>116</v>
      </c>
      <c r="M24" s="6" t="s">
        <v>116</v>
      </c>
      <c r="N24" s="6" t="s">
        <v>116</v>
      </c>
      <c r="O24" s="6" t="s">
        <v>117</v>
      </c>
      <c r="P24" s="6" t="s">
        <v>117</v>
      </c>
      <c r="Q24" s="6" t="s">
        <v>116</v>
      </c>
      <c r="R24" s="6" t="s">
        <v>116</v>
      </c>
      <c r="S24" s="6" t="s">
        <v>117</v>
      </c>
      <c r="T24" s="6" t="s">
        <v>116</v>
      </c>
      <c r="U24" s="6" t="s">
        <v>116</v>
      </c>
      <c r="V24" s="6" t="s">
        <v>117</v>
      </c>
      <c r="W24" s="6" t="s">
        <v>116</v>
      </c>
      <c r="X24" s="6" t="s">
        <v>116</v>
      </c>
      <c r="Y24" s="6" t="s">
        <v>116</v>
      </c>
      <c r="Z24" s="6" t="s">
        <v>116</v>
      </c>
      <c r="AA24" s="6" t="s">
        <v>116</v>
      </c>
      <c r="AB24" s="6" t="s">
        <v>116</v>
      </c>
      <c r="AC24" s="6" t="s">
        <v>117</v>
      </c>
      <c r="AD24" s="6" t="s">
        <v>116</v>
      </c>
      <c r="AE24" s="6" t="s">
        <v>116</v>
      </c>
      <c r="AF24" s="6" t="s">
        <v>117</v>
      </c>
      <c r="AG24" s="6" t="s">
        <v>116</v>
      </c>
      <c r="AH24" s="6" t="s">
        <v>116</v>
      </c>
      <c r="AI24" s="6" t="s">
        <v>116</v>
      </c>
      <c r="AJ24" s="6" t="s">
        <v>116</v>
      </c>
      <c r="AK24" s="6" t="s">
        <v>116</v>
      </c>
      <c r="AL24" s="6" t="s">
        <v>116</v>
      </c>
      <c r="AM24" s="6" t="s">
        <v>116</v>
      </c>
      <c r="AN24" s="6" t="s">
        <v>116</v>
      </c>
      <c r="AO24" s="6" t="s">
        <v>117</v>
      </c>
      <c r="AP24" s="6" t="s">
        <v>116</v>
      </c>
      <c r="AQ24" s="6" t="s">
        <v>116</v>
      </c>
      <c r="AR24" s="6" t="s">
        <v>116</v>
      </c>
      <c r="AS24" s="6" t="s">
        <v>116</v>
      </c>
      <c r="AT24" s="6" t="s">
        <v>116</v>
      </c>
      <c r="AU24" s="6" t="s">
        <v>116</v>
      </c>
      <c r="AV24" s="6" t="s">
        <v>116</v>
      </c>
      <c r="AW24" s="6" t="s">
        <v>116</v>
      </c>
      <c r="AX24" s="6" t="s">
        <v>116</v>
      </c>
      <c r="AY24" s="6" t="s">
        <v>116</v>
      </c>
      <c r="AZ24" s="6" t="s">
        <v>117</v>
      </c>
      <c r="BA24" s="6" t="s">
        <v>116</v>
      </c>
      <c r="BB24" s="6" t="s">
        <v>117</v>
      </c>
      <c r="BC24" s="6" t="s">
        <v>116</v>
      </c>
      <c r="BD24" s="6" t="s">
        <v>117</v>
      </c>
      <c r="BE24" s="6" t="s">
        <v>116</v>
      </c>
      <c r="BG24" s="1">
        <f t="shared" si="1"/>
        <v>11</v>
      </c>
    </row>
    <row r="25" spans="1:59" ht="20" customHeight="1" x14ac:dyDescent="0.15">
      <c r="A25" s="17" t="s">
        <v>120</v>
      </c>
      <c r="B25" s="6" t="s">
        <v>117</v>
      </c>
      <c r="C25" s="6" t="s">
        <v>116</v>
      </c>
      <c r="D25" s="6" t="s">
        <v>116</v>
      </c>
      <c r="E25" s="6" t="s">
        <v>116</v>
      </c>
      <c r="F25" s="6" t="s">
        <v>116</v>
      </c>
      <c r="G25" s="6" t="s">
        <v>116</v>
      </c>
      <c r="H25" s="6" t="s">
        <v>116</v>
      </c>
      <c r="I25" s="6" t="s">
        <v>116</v>
      </c>
      <c r="J25" s="6" t="s">
        <v>116</v>
      </c>
      <c r="K25" s="6" t="s">
        <v>117</v>
      </c>
      <c r="L25" s="6" t="s">
        <v>116</v>
      </c>
      <c r="M25" s="6" t="s">
        <v>117</v>
      </c>
      <c r="N25" s="6" t="s">
        <v>116</v>
      </c>
      <c r="O25" s="6" t="s">
        <v>117</v>
      </c>
      <c r="P25" s="6" t="s">
        <v>117</v>
      </c>
      <c r="Q25" s="6" t="s">
        <v>116</v>
      </c>
      <c r="R25" s="6" t="s">
        <v>116</v>
      </c>
      <c r="S25" s="6" t="s">
        <v>117</v>
      </c>
      <c r="T25" s="6" t="s">
        <v>116</v>
      </c>
      <c r="U25" s="6" t="s">
        <v>116</v>
      </c>
      <c r="V25" s="6" t="s">
        <v>117</v>
      </c>
      <c r="W25" s="6" t="s">
        <v>116</v>
      </c>
      <c r="X25" s="6" t="s">
        <v>116</v>
      </c>
      <c r="Y25" s="6" t="s">
        <v>116</v>
      </c>
      <c r="Z25" s="6" t="s">
        <v>116</v>
      </c>
      <c r="AA25" s="6" t="s">
        <v>116</v>
      </c>
      <c r="AB25" s="6" t="s">
        <v>116</v>
      </c>
      <c r="AC25" s="6" t="s">
        <v>117</v>
      </c>
      <c r="AD25" s="6" t="s">
        <v>117</v>
      </c>
      <c r="AE25" s="6" t="s">
        <v>117</v>
      </c>
      <c r="AF25" s="6" t="s">
        <v>117</v>
      </c>
      <c r="AG25" s="6" t="s">
        <v>116</v>
      </c>
      <c r="AH25" s="6" t="s">
        <v>116</v>
      </c>
      <c r="AI25" s="6" t="s">
        <v>116</v>
      </c>
      <c r="AJ25" s="6" t="s">
        <v>116</v>
      </c>
      <c r="AK25" s="6" t="s">
        <v>116</v>
      </c>
      <c r="AL25" s="6" t="s">
        <v>116</v>
      </c>
      <c r="AM25" s="6" t="s">
        <v>116</v>
      </c>
      <c r="AN25" s="6" t="s">
        <v>116</v>
      </c>
      <c r="AO25" s="6" t="s">
        <v>117</v>
      </c>
      <c r="AP25" s="6" t="s">
        <v>116</v>
      </c>
      <c r="AQ25" s="6" t="s">
        <v>116</v>
      </c>
      <c r="AR25" s="6" t="s">
        <v>116</v>
      </c>
      <c r="AS25" s="6" t="s">
        <v>116</v>
      </c>
      <c r="AT25" s="6" t="s">
        <v>116</v>
      </c>
      <c r="AU25" s="6" t="s">
        <v>116</v>
      </c>
      <c r="AV25" s="6" t="s">
        <v>116</v>
      </c>
      <c r="AW25" s="6" t="s">
        <v>117</v>
      </c>
      <c r="AX25" s="6" t="s">
        <v>116</v>
      </c>
      <c r="AY25" s="6" t="s">
        <v>117</v>
      </c>
      <c r="AZ25" s="6" t="s">
        <v>116</v>
      </c>
      <c r="BA25" s="6" t="s">
        <v>116</v>
      </c>
      <c r="BB25" s="6" t="s">
        <v>117</v>
      </c>
      <c r="BC25" s="6" t="s">
        <v>116</v>
      </c>
      <c r="BD25" s="6" t="s">
        <v>117</v>
      </c>
      <c r="BE25" s="6" t="s">
        <v>116</v>
      </c>
      <c r="BG25" s="1">
        <f t="shared" si="1"/>
        <v>16</v>
      </c>
    </row>
    <row r="26" spans="1:59" ht="20" customHeight="1" x14ac:dyDescent="0.15">
      <c r="A26" s="17" t="s">
        <v>121</v>
      </c>
      <c r="B26" s="6" t="s">
        <v>117</v>
      </c>
      <c r="C26" s="6" t="s">
        <v>116</v>
      </c>
      <c r="D26" s="6" t="s">
        <v>116</v>
      </c>
      <c r="E26" s="6" t="s">
        <v>116</v>
      </c>
      <c r="F26" s="6" t="s">
        <v>116</v>
      </c>
      <c r="G26" s="6" t="s">
        <v>116</v>
      </c>
      <c r="H26" s="6" t="s">
        <v>117</v>
      </c>
      <c r="I26" s="6" t="s">
        <v>116</v>
      </c>
      <c r="J26" s="6" t="s">
        <v>116</v>
      </c>
      <c r="K26" s="6" t="s">
        <v>117</v>
      </c>
      <c r="L26" s="6" t="s">
        <v>116</v>
      </c>
      <c r="M26" s="6" t="s">
        <v>116</v>
      </c>
      <c r="N26" s="6" t="s">
        <v>116</v>
      </c>
      <c r="O26" s="6" t="s">
        <v>117</v>
      </c>
      <c r="P26" s="6" t="s">
        <v>117</v>
      </c>
      <c r="Q26" s="6" t="s">
        <v>116</v>
      </c>
      <c r="R26" s="6" t="s">
        <v>116</v>
      </c>
      <c r="S26" s="6" t="s">
        <v>116</v>
      </c>
      <c r="T26" s="6" t="s">
        <v>116</v>
      </c>
      <c r="U26" s="6" t="s">
        <v>116</v>
      </c>
      <c r="V26" s="6" t="s">
        <v>117</v>
      </c>
      <c r="W26" s="6" t="s">
        <v>117</v>
      </c>
      <c r="X26" s="6" t="s">
        <v>116</v>
      </c>
      <c r="Y26" s="6" t="s">
        <v>116</v>
      </c>
      <c r="Z26" s="6" t="s">
        <v>116</v>
      </c>
      <c r="AA26" s="6" t="s">
        <v>116</v>
      </c>
      <c r="AB26" s="6" t="s">
        <v>116</v>
      </c>
      <c r="AC26" s="6" t="s">
        <v>116</v>
      </c>
      <c r="AD26" s="6" t="s">
        <v>116</v>
      </c>
      <c r="AE26" s="6" t="s">
        <v>116</v>
      </c>
      <c r="AF26" s="6" t="s">
        <v>116</v>
      </c>
      <c r="AG26" s="6" t="s">
        <v>116</v>
      </c>
      <c r="AH26" s="6" t="s">
        <v>116</v>
      </c>
      <c r="AI26" s="6" t="s">
        <v>116</v>
      </c>
      <c r="AJ26" s="6" t="s">
        <v>116</v>
      </c>
      <c r="AK26" s="6" t="s">
        <v>116</v>
      </c>
      <c r="AL26" s="6" t="s">
        <v>117</v>
      </c>
      <c r="AM26" s="6" t="s">
        <v>116</v>
      </c>
      <c r="AN26" s="6" t="s">
        <v>116</v>
      </c>
      <c r="AO26" s="6" t="s">
        <v>116</v>
      </c>
      <c r="AP26" s="6" t="s">
        <v>116</v>
      </c>
      <c r="AQ26" s="6" t="s">
        <v>116</v>
      </c>
      <c r="AR26" s="6" t="s">
        <v>116</v>
      </c>
      <c r="AS26" s="6" t="s">
        <v>116</v>
      </c>
      <c r="AT26" s="6" t="s">
        <v>116</v>
      </c>
      <c r="AU26" s="6" t="s">
        <v>116</v>
      </c>
      <c r="AV26" s="6" t="s">
        <v>116</v>
      </c>
      <c r="AW26" s="6" t="s">
        <v>116</v>
      </c>
      <c r="AX26" s="6" t="s">
        <v>116</v>
      </c>
      <c r="AY26" s="6" t="s">
        <v>116</v>
      </c>
      <c r="AZ26" s="6" t="s">
        <v>116</v>
      </c>
      <c r="BA26" s="6" t="s">
        <v>117</v>
      </c>
      <c r="BB26" s="6" t="s">
        <v>116</v>
      </c>
      <c r="BC26" s="6" t="s">
        <v>116</v>
      </c>
      <c r="BD26" s="6" t="s">
        <v>117</v>
      </c>
      <c r="BE26" s="6" t="s">
        <v>116</v>
      </c>
      <c r="BG26" s="1">
        <f t="shared" si="1"/>
        <v>10</v>
      </c>
    </row>
    <row r="27" spans="1:59" ht="20" customHeight="1" x14ac:dyDescent="0.15">
      <c r="A27" s="17" t="s">
        <v>122</v>
      </c>
      <c r="B27" s="6" t="s">
        <v>116</v>
      </c>
      <c r="C27" s="6" t="s">
        <v>116</v>
      </c>
      <c r="D27" s="6" t="s">
        <v>116</v>
      </c>
      <c r="E27" s="6" t="s">
        <v>116</v>
      </c>
      <c r="F27" s="6" t="s">
        <v>116</v>
      </c>
      <c r="G27" s="6" t="s">
        <v>116</v>
      </c>
      <c r="H27" s="6" t="s">
        <v>117</v>
      </c>
      <c r="I27" s="6" t="s">
        <v>116</v>
      </c>
      <c r="J27" s="6" t="s">
        <v>116</v>
      </c>
      <c r="K27" s="6" t="s">
        <v>117</v>
      </c>
      <c r="L27" s="6" t="s">
        <v>116</v>
      </c>
      <c r="M27" s="6" t="s">
        <v>116</v>
      </c>
      <c r="N27" s="6" t="s">
        <v>116</v>
      </c>
      <c r="O27" s="6" t="s">
        <v>117</v>
      </c>
      <c r="P27" s="6" t="s">
        <v>116</v>
      </c>
      <c r="Q27" s="6" t="s">
        <v>116</v>
      </c>
      <c r="R27" s="6" t="s">
        <v>116</v>
      </c>
      <c r="S27" s="6" t="s">
        <v>117</v>
      </c>
      <c r="T27" s="6" t="s">
        <v>116</v>
      </c>
      <c r="U27" s="6" t="s">
        <v>116</v>
      </c>
      <c r="V27" s="6" t="s">
        <v>117</v>
      </c>
      <c r="W27" s="6" t="s">
        <v>116</v>
      </c>
      <c r="X27" s="6" t="s">
        <v>116</v>
      </c>
      <c r="Y27" s="6" t="s">
        <v>116</v>
      </c>
      <c r="Z27" s="6" t="s">
        <v>116</v>
      </c>
      <c r="AA27" s="6" t="s">
        <v>116</v>
      </c>
      <c r="AB27" s="6" t="s">
        <v>116</v>
      </c>
      <c r="AC27" s="6" t="s">
        <v>116</v>
      </c>
      <c r="AD27" s="6" t="s">
        <v>116</v>
      </c>
      <c r="AE27" s="6" t="s">
        <v>116</v>
      </c>
      <c r="AF27" s="6" t="s">
        <v>116</v>
      </c>
      <c r="AG27" s="6" t="s">
        <v>116</v>
      </c>
      <c r="AH27" s="6" t="s">
        <v>116</v>
      </c>
      <c r="AI27" s="6" t="s">
        <v>116</v>
      </c>
      <c r="AJ27" s="6" t="s">
        <v>116</v>
      </c>
      <c r="AK27" s="6" t="s">
        <v>116</v>
      </c>
      <c r="AL27" s="6" t="s">
        <v>117</v>
      </c>
      <c r="AM27" s="6" t="s">
        <v>116</v>
      </c>
      <c r="AN27" s="6" t="s">
        <v>116</v>
      </c>
      <c r="AO27" s="6" t="s">
        <v>116</v>
      </c>
      <c r="AP27" s="6" t="s">
        <v>116</v>
      </c>
      <c r="AQ27" s="6" t="s">
        <v>116</v>
      </c>
      <c r="AR27" s="6" t="s">
        <v>116</v>
      </c>
      <c r="AS27" s="6" t="s">
        <v>116</v>
      </c>
      <c r="AT27" s="6" t="s">
        <v>116</v>
      </c>
      <c r="AU27" s="6" t="s">
        <v>116</v>
      </c>
      <c r="AV27" s="6" t="s">
        <v>116</v>
      </c>
      <c r="AW27" s="6" t="s">
        <v>116</v>
      </c>
      <c r="AX27" s="6" t="s">
        <v>116</v>
      </c>
      <c r="AY27" s="6" t="s">
        <v>116</v>
      </c>
      <c r="AZ27" s="6" t="s">
        <v>116</v>
      </c>
      <c r="BA27" s="6" t="s">
        <v>116</v>
      </c>
      <c r="BB27" s="6" t="s">
        <v>116</v>
      </c>
      <c r="BC27" s="6" t="s">
        <v>116</v>
      </c>
      <c r="BD27" s="6" t="s">
        <v>117</v>
      </c>
      <c r="BE27" s="6" t="s">
        <v>117</v>
      </c>
      <c r="BG27" s="1">
        <f t="shared" si="1"/>
        <v>8</v>
      </c>
    </row>
    <row r="28" spans="1:59" ht="20" customHeight="1" x14ac:dyDescent="0.15">
      <c r="A28" s="17" t="s">
        <v>123</v>
      </c>
      <c r="B28" s="6" t="s">
        <v>117</v>
      </c>
      <c r="C28" s="6" t="s">
        <v>116</v>
      </c>
      <c r="D28" s="6" t="s">
        <v>116</v>
      </c>
      <c r="E28" s="6" t="s">
        <v>135</v>
      </c>
      <c r="F28" s="6" t="s">
        <v>116</v>
      </c>
      <c r="G28" s="6" t="s">
        <v>116</v>
      </c>
      <c r="H28" s="6" t="s">
        <v>117</v>
      </c>
      <c r="I28" s="6" t="s">
        <v>116</v>
      </c>
      <c r="J28" s="6" t="s">
        <v>116</v>
      </c>
      <c r="K28" s="6" t="s">
        <v>117</v>
      </c>
      <c r="L28" s="6" t="s">
        <v>117</v>
      </c>
      <c r="M28" s="6" t="s">
        <v>116</v>
      </c>
      <c r="N28" s="6" t="s">
        <v>116</v>
      </c>
      <c r="O28" s="6" t="s">
        <v>117</v>
      </c>
      <c r="P28" s="6" t="s">
        <v>117</v>
      </c>
      <c r="Q28" s="6" t="s">
        <v>116</v>
      </c>
      <c r="R28" s="6" t="s">
        <v>116</v>
      </c>
      <c r="S28" s="6" t="s">
        <v>117</v>
      </c>
      <c r="T28" s="6" t="s">
        <v>116</v>
      </c>
      <c r="U28" s="6" t="s">
        <v>116</v>
      </c>
      <c r="V28" s="6" t="s">
        <v>117</v>
      </c>
      <c r="W28" s="6" t="s">
        <v>116</v>
      </c>
      <c r="X28" s="6" t="s">
        <v>116</v>
      </c>
      <c r="Y28" s="6" t="s">
        <v>116</v>
      </c>
      <c r="Z28" s="6" t="s">
        <v>116</v>
      </c>
      <c r="AA28" s="6" t="s">
        <v>116</v>
      </c>
      <c r="AB28" s="6" t="s">
        <v>116</v>
      </c>
      <c r="AC28" s="6" t="s">
        <v>116</v>
      </c>
      <c r="AD28" s="6" t="s">
        <v>116</v>
      </c>
      <c r="AE28" s="6" t="s">
        <v>116</v>
      </c>
      <c r="AF28" s="6" t="s">
        <v>116</v>
      </c>
      <c r="AG28" s="6" t="s">
        <v>116</v>
      </c>
      <c r="AH28" s="6" t="s">
        <v>116</v>
      </c>
      <c r="AI28" s="6" t="s">
        <v>116</v>
      </c>
      <c r="AJ28" s="6" t="s">
        <v>116</v>
      </c>
      <c r="AK28" s="6" t="s">
        <v>116</v>
      </c>
      <c r="AL28" s="6" t="s">
        <v>117</v>
      </c>
      <c r="AM28" s="6" t="s">
        <v>116</v>
      </c>
      <c r="AN28" s="6" t="s">
        <v>116</v>
      </c>
      <c r="AO28" s="6" t="s">
        <v>116</v>
      </c>
      <c r="AP28" s="6" t="s">
        <v>116</v>
      </c>
      <c r="AQ28" s="6" t="s">
        <v>116</v>
      </c>
      <c r="AR28" s="6" t="s">
        <v>116</v>
      </c>
      <c r="AS28" s="6" t="s">
        <v>116</v>
      </c>
      <c r="AT28" s="6" t="s">
        <v>116</v>
      </c>
      <c r="AU28" s="6" t="s">
        <v>116</v>
      </c>
      <c r="AV28" s="6" t="s">
        <v>116</v>
      </c>
      <c r="AW28" s="6" t="s">
        <v>116</v>
      </c>
      <c r="AX28" s="6" t="s">
        <v>116</v>
      </c>
      <c r="AY28" s="6" t="s">
        <v>116</v>
      </c>
      <c r="AZ28" s="6" t="s">
        <v>116</v>
      </c>
      <c r="BA28" s="6" t="s">
        <v>116</v>
      </c>
      <c r="BB28" s="6" t="s">
        <v>116</v>
      </c>
      <c r="BC28" s="6" t="s">
        <v>116</v>
      </c>
      <c r="BD28" s="6" t="s">
        <v>117</v>
      </c>
      <c r="BE28" s="6" t="s">
        <v>117</v>
      </c>
      <c r="BG28" s="1">
        <f t="shared" si="1"/>
        <v>11</v>
      </c>
    </row>
    <row r="29" spans="1:59" ht="20" customHeight="1" x14ac:dyDescent="0.15">
      <c r="A29" s="17" t="s">
        <v>125</v>
      </c>
      <c r="B29" s="6" t="s">
        <v>116</v>
      </c>
      <c r="C29" s="6" t="s">
        <v>116</v>
      </c>
      <c r="D29" s="6" t="s">
        <v>116</v>
      </c>
      <c r="E29" s="6" t="s">
        <v>116</v>
      </c>
      <c r="F29" s="6" t="s">
        <v>116</v>
      </c>
      <c r="G29" s="6" t="s">
        <v>116</v>
      </c>
      <c r="H29" s="6" t="s">
        <v>117</v>
      </c>
      <c r="I29" s="6" t="s">
        <v>117</v>
      </c>
      <c r="J29" s="6" t="s">
        <v>116</v>
      </c>
      <c r="K29" s="6" t="s">
        <v>117</v>
      </c>
      <c r="L29" s="6" t="s">
        <v>117</v>
      </c>
      <c r="M29" s="6" t="s">
        <v>116</v>
      </c>
      <c r="N29" s="6" t="s">
        <v>116</v>
      </c>
      <c r="O29" s="6" t="s">
        <v>116</v>
      </c>
      <c r="P29" s="6" t="s">
        <v>116</v>
      </c>
      <c r="Q29" s="6" t="s">
        <v>116</v>
      </c>
      <c r="R29" s="6" t="s">
        <v>116</v>
      </c>
      <c r="S29" s="6" t="s">
        <v>116</v>
      </c>
      <c r="T29" s="6" t="s">
        <v>116</v>
      </c>
      <c r="U29" s="6" t="s">
        <v>116</v>
      </c>
      <c r="V29" s="6" t="s">
        <v>117</v>
      </c>
      <c r="W29" s="6" t="s">
        <v>116</v>
      </c>
      <c r="X29" s="6" t="s">
        <v>116</v>
      </c>
      <c r="Y29" s="6" t="s">
        <v>116</v>
      </c>
      <c r="Z29" s="6" t="s">
        <v>116</v>
      </c>
      <c r="AA29" s="6" t="s">
        <v>116</v>
      </c>
      <c r="AB29" s="6" t="s">
        <v>116</v>
      </c>
      <c r="AC29" s="6" t="s">
        <v>116</v>
      </c>
      <c r="AD29" s="6" t="s">
        <v>116</v>
      </c>
      <c r="AE29" s="6" t="s">
        <v>116</v>
      </c>
      <c r="AF29" s="6" t="s">
        <v>116</v>
      </c>
      <c r="AG29" s="6" t="s">
        <v>116</v>
      </c>
      <c r="AH29" s="6" t="s">
        <v>117</v>
      </c>
      <c r="AI29" s="6" t="s">
        <v>116</v>
      </c>
      <c r="AJ29" s="6" t="s">
        <v>116</v>
      </c>
      <c r="AK29" s="6" t="s">
        <v>116</v>
      </c>
      <c r="AL29" s="6" t="s">
        <v>117</v>
      </c>
      <c r="AM29" s="6" t="s">
        <v>116</v>
      </c>
      <c r="AN29" s="6" t="s">
        <v>116</v>
      </c>
      <c r="AO29" s="6" t="s">
        <v>117</v>
      </c>
      <c r="AP29" s="6" t="s">
        <v>116</v>
      </c>
      <c r="AQ29" s="6" t="s">
        <v>116</v>
      </c>
      <c r="AR29" s="6" t="s">
        <v>116</v>
      </c>
      <c r="AS29" s="6" t="s">
        <v>116</v>
      </c>
      <c r="AT29" s="6" t="s">
        <v>116</v>
      </c>
      <c r="AU29" s="6" t="s">
        <v>116</v>
      </c>
      <c r="AV29" s="6" t="s">
        <v>116</v>
      </c>
      <c r="AW29" s="6" t="s">
        <v>116</v>
      </c>
      <c r="AX29" s="6" t="s">
        <v>117</v>
      </c>
      <c r="AY29" s="6" t="s">
        <v>117</v>
      </c>
      <c r="AZ29" s="6" t="s">
        <v>116</v>
      </c>
      <c r="BA29" s="6" t="s">
        <v>116</v>
      </c>
      <c r="BB29" s="6" t="s">
        <v>117</v>
      </c>
      <c r="BC29" s="6" t="s">
        <v>116</v>
      </c>
      <c r="BD29" s="6" t="s">
        <v>117</v>
      </c>
      <c r="BE29" s="6" t="s">
        <v>117</v>
      </c>
      <c r="BG29" s="1">
        <f t="shared" si="1"/>
        <v>13</v>
      </c>
    </row>
    <row r="30" spans="1:59" ht="20" customHeight="1" x14ac:dyDescent="0.15">
      <c r="A30" s="17" t="s">
        <v>126</v>
      </c>
      <c r="B30" s="6" t="s">
        <v>117</v>
      </c>
      <c r="C30" s="6" t="s">
        <v>116</v>
      </c>
      <c r="D30" s="6" t="s">
        <v>116</v>
      </c>
      <c r="E30" s="6" t="s">
        <v>116</v>
      </c>
      <c r="F30" s="6" t="s">
        <v>116</v>
      </c>
      <c r="G30" s="6" t="s">
        <v>116</v>
      </c>
      <c r="H30" s="6" t="s">
        <v>117</v>
      </c>
      <c r="I30" s="6" t="s">
        <v>116</v>
      </c>
      <c r="J30" s="6" t="s">
        <v>116</v>
      </c>
      <c r="K30" s="6" t="s">
        <v>117</v>
      </c>
      <c r="L30" s="6" t="s">
        <v>116</v>
      </c>
      <c r="M30" s="6" t="s">
        <v>116</v>
      </c>
      <c r="N30" s="6" t="s">
        <v>116</v>
      </c>
      <c r="O30" s="6" t="s">
        <v>117</v>
      </c>
      <c r="P30" s="6" t="s">
        <v>117</v>
      </c>
      <c r="Q30" s="6" t="s">
        <v>116</v>
      </c>
      <c r="R30" s="6" t="s">
        <v>117</v>
      </c>
      <c r="S30" s="6" t="s">
        <v>117</v>
      </c>
      <c r="T30" s="6" t="s">
        <v>116</v>
      </c>
      <c r="U30" s="6" t="s">
        <v>116</v>
      </c>
      <c r="V30" s="6" t="s">
        <v>117</v>
      </c>
      <c r="W30" s="6" t="s">
        <v>116</v>
      </c>
      <c r="X30" s="6" t="s">
        <v>116</v>
      </c>
      <c r="Y30" s="6" t="s">
        <v>116</v>
      </c>
      <c r="Z30" s="6" t="s">
        <v>117</v>
      </c>
      <c r="AA30" s="6" t="s">
        <v>116</v>
      </c>
      <c r="AB30" s="6" t="s">
        <v>116</v>
      </c>
      <c r="AC30" s="6" t="s">
        <v>117</v>
      </c>
      <c r="AD30" s="6" t="s">
        <v>116</v>
      </c>
      <c r="AE30" s="6" t="s">
        <v>116</v>
      </c>
      <c r="AF30" s="6" t="s">
        <v>116</v>
      </c>
      <c r="AG30" s="6" t="s">
        <v>117</v>
      </c>
      <c r="AH30" s="6" t="s">
        <v>116</v>
      </c>
      <c r="AI30" s="6" t="s">
        <v>116</v>
      </c>
      <c r="AJ30" s="6" t="s">
        <v>116</v>
      </c>
      <c r="AK30" s="6" t="s">
        <v>116</v>
      </c>
      <c r="AL30" s="6" t="s">
        <v>117</v>
      </c>
      <c r="AM30" s="6" t="s">
        <v>116</v>
      </c>
      <c r="AN30" s="6" t="s">
        <v>116</v>
      </c>
      <c r="AO30" s="6" t="s">
        <v>117</v>
      </c>
      <c r="AP30" s="6" t="s">
        <v>116</v>
      </c>
      <c r="AQ30" s="6" t="s">
        <v>116</v>
      </c>
      <c r="AR30" s="6" t="s">
        <v>116</v>
      </c>
      <c r="AS30" s="6" t="s">
        <v>116</v>
      </c>
      <c r="AT30" s="6" t="s">
        <v>116</v>
      </c>
      <c r="AU30" s="6" t="s">
        <v>116</v>
      </c>
      <c r="AV30" s="6" t="s">
        <v>116</v>
      </c>
      <c r="AW30" s="6" t="s">
        <v>116</v>
      </c>
      <c r="AX30" s="6" t="s">
        <v>116</v>
      </c>
      <c r="AY30" s="6" t="s">
        <v>116</v>
      </c>
      <c r="AZ30" s="6" t="s">
        <v>116</v>
      </c>
      <c r="BA30" s="6" t="s">
        <v>116</v>
      </c>
      <c r="BB30" s="6" t="s">
        <v>116</v>
      </c>
      <c r="BC30" s="6" t="s">
        <v>116</v>
      </c>
      <c r="BD30" s="6" t="s">
        <v>117</v>
      </c>
      <c r="BE30" s="6" t="s">
        <v>117</v>
      </c>
      <c r="BG30" s="1">
        <f t="shared" si="1"/>
        <v>15</v>
      </c>
    </row>
    <row r="31" spans="1:59" ht="20" customHeight="1" x14ac:dyDescent="0.15">
      <c r="A31" s="17" t="s">
        <v>127</v>
      </c>
      <c r="B31" s="6" t="s">
        <v>117</v>
      </c>
      <c r="C31" s="6"/>
      <c r="D31" s="6"/>
      <c r="E31" s="6"/>
      <c r="F31" s="6"/>
      <c r="G31" s="6"/>
      <c r="H31" s="6"/>
      <c r="I31" s="6"/>
      <c r="J31" s="6"/>
      <c r="K31" s="6" t="s">
        <v>117</v>
      </c>
      <c r="L31" s="6"/>
      <c r="M31" s="6"/>
      <c r="N31" s="6"/>
      <c r="O31" s="6" t="s">
        <v>117</v>
      </c>
      <c r="P31" s="6" t="s">
        <v>117</v>
      </c>
      <c r="Q31" s="6"/>
      <c r="R31" s="6"/>
      <c r="S31" s="6" t="s">
        <v>117</v>
      </c>
      <c r="T31" s="6"/>
      <c r="U31" s="6"/>
      <c r="V31" s="6" t="s">
        <v>117</v>
      </c>
      <c r="W31" s="6"/>
      <c r="X31" s="6"/>
      <c r="Y31" s="6"/>
      <c r="Z31" s="6"/>
      <c r="AA31" s="6"/>
      <c r="AB31" s="6"/>
      <c r="AC31" s="6" t="s">
        <v>117</v>
      </c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G31" s="1">
        <f t="shared" si="1"/>
        <v>7</v>
      </c>
    </row>
    <row r="32" spans="1:59" ht="20" customHeight="1" x14ac:dyDescent="0.15">
      <c r="A32" s="17" t="s">
        <v>128</v>
      </c>
      <c r="B32" s="6" t="s">
        <v>117</v>
      </c>
      <c r="C32" s="6" t="s">
        <v>116</v>
      </c>
      <c r="D32" s="6" t="s">
        <v>116</v>
      </c>
      <c r="E32" s="6" t="s">
        <v>116</v>
      </c>
      <c r="F32" s="6" t="s">
        <v>116</v>
      </c>
      <c r="G32" s="6" t="s">
        <v>116</v>
      </c>
      <c r="H32" s="6" t="s">
        <v>116</v>
      </c>
      <c r="I32" s="6" t="s">
        <v>117</v>
      </c>
      <c r="J32" s="6" t="s">
        <v>116</v>
      </c>
      <c r="K32" s="6" t="s">
        <v>117</v>
      </c>
      <c r="L32" s="6" t="s">
        <v>116</v>
      </c>
      <c r="M32" s="6" t="s">
        <v>117</v>
      </c>
      <c r="N32" s="6" t="s">
        <v>116</v>
      </c>
      <c r="O32" s="6" t="s">
        <v>117</v>
      </c>
      <c r="P32" s="6" t="s">
        <v>117</v>
      </c>
      <c r="Q32" s="6" t="s">
        <v>116</v>
      </c>
      <c r="R32" s="6" t="s">
        <v>116</v>
      </c>
      <c r="S32" s="6" t="s">
        <v>117</v>
      </c>
      <c r="T32" s="6" t="s">
        <v>116</v>
      </c>
      <c r="U32" s="6" t="s">
        <v>116</v>
      </c>
      <c r="V32" s="6" t="s">
        <v>117</v>
      </c>
      <c r="W32" s="6" t="s">
        <v>116</v>
      </c>
      <c r="X32" s="6" t="s">
        <v>116</v>
      </c>
      <c r="Y32" s="6" t="s">
        <v>116</v>
      </c>
      <c r="Z32" s="6" t="s">
        <v>116</v>
      </c>
      <c r="AA32" s="6" t="s">
        <v>116</v>
      </c>
      <c r="AB32" s="6" t="s">
        <v>116</v>
      </c>
      <c r="AC32" s="6" t="s">
        <v>117</v>
      </c>
      <c r="AD32" s="6" t="s">
        <v>117</v>
      </c>
      <c r="AE32" s="6" t="s">
        <v>116</v>
      </c>
      <c r="AF32" s="6" t="s">
        <v>116</v>
      </c>
      <c r="AG32" s="6" t="s">
        <v>116</v>
      </c>
      <c r="AH32" s="6" t="s">
        <v>116</v>
      </c>
      <c r="AI32" s="6" t="s">
        <v>116</v>
      </c>
      <c r="AJ32" s="6" t="s">
        <v>116</v>
      </c>
      <c r="AK32" s="6" t="s">
        <v>116</v>
      </c>
      <c r="AL32" s="6" t="s">
        <v>116</v>
      </c>
      <c r="AM32" s="6" t="s">
        <v>116</v>
      </c>
      <c r="AN32" s="6" t="s">
        <v>116</v>
      </c>
      <c r="AO32" s="6" t="s">
        <v>116</v>
      </c>
      <c r="AP32" s="6" t="s">
        <v>116</v>
      </c>
      <c r="AQ32" s="6" t="s">
        <v>117</v>
      </c>
      <c r="AR32" s="6" t="s">
        <v>116</v>
      </c>
      <c r="AS32" s="6" t="s">
        <v>116</v>
      </c>
      <c r="AT32" s="6" t="s">
        <v>116</v>
      </c>
      <c r="AU32" s="6" t="s">
        <v>116</v>
      </c>
      <c r="AV32" s="6" t="s">
        <v>116</v>
      </c>
      <c r="AW32" s="6" t="s">
        <v>116</v>
      </c>
      <c r="AX32" s="6" t="s">
        <v>117</v>
      </c>
      <c r="AY32" s="6" t="s">
        <v>116</v>
      </c>
      <c r="AZ32" s="6" t="s">
        <v>116</v>
      </c>
      <c r="BA32" s="6" t="s">
        <v>116</v>
      </c>
      <c r="BB32" s="6" t="s">
        <v>116</v>
      </c>
      <c r="BC32" s="6" t="s">
        <v>116</v>
      </c>
      <c r="BD32" s="6" t="s">
        <v>117</v>
      </c>
      <c r="BE32" s="6" t="s">
        <v>117</v>
      </c>
      <c r="BG32" s="1">
        <f t="shared" si="1"/>
        <v>14</v>
      </c>
    </row>
    <row r="33" spans="1:59" ht="20" customHeight="1" x14ac:dyDescent="0.15">
      <c r="A33" s="17" t="s">
        <v>129</v>
      </c>
      <c r="B33" s="6" t="s">
        <v>117</v>
      </c>
      <c r="C33" s="6" t="s">
        <v>116</v>
      </c>
      <c r="D33" s="6" t="s">
        <v>116</v>
      </c>
      <c r="E33" s="6" t="s">
        <v>116</v>
      </c>
      <c r="F33" s="6" t="s">
        <v>116</v>
      </c>
      <c r="G33" s="6" t="s">
        <v>116</v>
      </c>
      <c r="H33" s="6" t="s">
        <v>117</v>
      </c>
      <c r="I33" s="6" t="s">
        <v>116</v>
      </c>
      <c r="J33" s="6" t="s">
        <v>116</v>
      </c>
      <c r="K33" s="6" t="s">
        <v>117</v>
      </c>
      <c r="L33" s="6" t="s">
        <v>116</v>
      </c>
      <c r="M33" s="6" t="s">
        <v>117</v>
      </c>
      <c r="N33" s="6" t="s">
        <v>116</v>
      </c>
      <c r="O33" s="6" t="s">
        <v>117</v>
      </c>
      <c r="P33" s="6" t="s">
        <v>117</v>
      </c>
      <c r="Q33" s="6" t="s">
        <v>116</v>
      </c>
      <c r="R33" s="6" t="s">
        <v>116</v>
      </c>
      <c r="S33" s="6" t="s">
        <v>116</v>
      </c>
      <c r="T33" s="6" t="s">
        <v>116</v>
      </c>
      <c r="U33" s="6" t="s">
        <v>116</v>
      </c>
      <c r="V33" s="6" t="s">
        <v>117</v>
      </c>
      <c r="W33" s="6" t="s">
        <v>116</v>
      </c>
      <c r="X33" s="6" t="s">
        <v>116</v>
      </c>
      <c r="Y33" s="6" t="s">
        <v>116</v>
      </c>
      <c r="Z33" s="6" t="s">
        <v>117</v>
      </c>
      <c r="AA33" s="6" t="s">
        <v>116</v>
      </c>
      <c r="AB33" s="6" t="s">
        <v>116</v>
      </c>
      <c r="AC33" s="6" t="s">
        <v>117</v>
      </c>
      <c r="AD33" s="6" t="s">
        <v>116</v>
      </c>
      <c r="AE33" s="6" t="s">
        <v>116</v>
      </c>
      <c r="AF33" s="6" t="s">
        <v>116</v>
      </c>
      <c r="AG33" s="6" t="s">
        <v>116</v>
      </c>
      <c r="AH33" s="6" t="s">
        <v>116</v>
      </c>
      <c r="AI33" s="6" t="s">
        <v>116</v>
      </c>
      <c r="AJ33" s="6" t="s">
        <v>116</v>
      </c>
      <c r="AK33" s="6" t="s">
        <v>116</v>
      </c>
      <c r="AL33" s="6" t="s">
        <v>117</v>
      </c>
      <c r="AM33" s="6" t="s">
        <v>116</v>
      </c>
      <c r="AN33" s="6" t="s">
        <v>116</v>
      </c>
      <c r="AO33" s="6" t="s">
        <v>117</v>
      </c>
      <c r="AP33" s="6" t="s">
        <v>116</v>
      </c>
      <c r="AQ33" s="6" t="s">
        <v>116</v>
      </c>
      <c r="AR33" s="18" t="s">
        <v>117</v>
      </c>
      <c r="AS33" s="6" t="s">
        <v>116</v>
      </c>
      <c r="AT33" s="6" t="s">
        <v>116</v>
      </c>
      <c r="AU33" s="6" t="s">
        <v>116</v>
      </c>
      <c r="AV33" s="6" t="s">
        <v>116</v>
      </c>
      <c r="AW33" s="6" t="s">
        <v>116</v>
      </c>
      <c r="AX33" s="6" t="s">
        <v>116</v>
      </c>
      <c r="AY33" s="6" t="s">
        <v>116</v>
      </c>
      <c r="AZ33" s="6" t="s">
        <v>116</v>
      </c>
      <c r="BA33" s="6" t="s">
        <v>117</v>
      </c>
      <c r="BB33" s="6" t="s">
        <v>116</v>
      </c>
      <c r="BC33" s="6" t="s">
        <v>116</v>
      </c>
      <c r="BD33" s="6" t="s">
        <v>116</v>
      </c>
      <c r="BE33" s="6" t="s">
        <v>117</v>
      </c>
      <c r="BG33" s="1">
        <f t="shared" si="1"/>
        <v>14</v>
      </c>
    </row>
    <row r="34" spans="1:59" ht="20" customHeight="1" x14ac:dyDescent="0.15">
      <c r="A34" s="17" t="s">
        <v>130</v>
      </c>
      <c r="B34" s="6" t="s">
        <v>117</v>
      </c>
      <c r="C34" s="6" t="s">
        <v>116</v>
      </c>
      <c r="D34" s="6" t="s">
        <v>116</v>
      </c>
      <c r="E34" s="6" t="s">
        <v>116</v>
      </c>
      <c r="F34" s="6" t="s">
        <v>116</v>
      </c>
      <c r="G34" s="6" t="s">
        <v>116</v>
      </c>
      <c r="H34" s="6" t="s">
        <v>117</v>
      </c>
      <c r="I34" s="6" t="s">
        <v>116</v>
      </c>
      <c r="J34" s="6" t="s">
        <v>116</v>
      </c>
      <c r="K34" s="6" t="s">
        <v>117</v>
      </c>
      <c r="L34" s="6" t="s">
        <v>116</v>
      </c>
      <c r="M34" s="6" t="s">
        <v>117</v>
      </c>
      <c r="N34" s="6" t="s">
        <v>116</v>
      </c>
      <c r="O34" s="6" t="s">
        <v>117</v>
      </c>
      <c r="P34" s="6" t="s">
        <v>117</v>
      </c>
      <c r="Q34" s="6" t="s">
        <v>116</v>
      </c>
      <c r="R34" s="6" t="s">
        <v>116</v>
      </c>
      <c r="S34" s="6" t="s">
        <v>117</v>
      </c>
      <c r="T34" s="6" t="s">
        <v>116</v>
      </c>
      <c r="U34" s="6" t="s">
        <v>116</v>
      </c>
      <c r="V34" s="6" t="s">
        <v>117</v>
      </c>
      <c r="W34" s="6" t="s">
        <v>116</v>
      </c>
      <c r="X34" s="6" t="s">
        <v>116</v>
      </c>
      <c r="Y34" s="6" t="s">
        <v>116</v>
      </c>
      <c r="Z34" s="6" t="s">
        <v>117</v>
      </c>
      <c r="AA34" s="6" t="s">
        <v>116</v>
      </c>
      <c r="AB34" s="6" t="s">
        <v>116</v>
      </c>
      <c r="AC34" s="6" t="s">
        <v>117</v>
      </c>
      <c r="AD34" s="6" t="s">
        <v>116</v>
      </c>
      <c r="AE34" s="6" t="s">
        <v>116</v>
      </c>
      <c r="AF34" s="6" t="s">
        <v>117</v>
      </c>
      <c r="AG34" s="6" t="s">
        <v>116</v>
      </c>
      <c r="AH34" s="6" t="s">
        <v>116</v>
      </c>
      <c r="AI34" s="6" t="s">
        <v>116</v>
      </c>
      <c r="AJ34" s="6" t="s">
        <v>116</v>
      </c>
      <c r="AK34" s="6" t="s">
        <v>116</v>
      </c>
      <c r="AL34" s="6" t="s">
        <v>116</v>
      </c>
      <c r="AM34" s="6" t="s">
        <v>116</v>
      </c>
      <c r="AN34" s="6" t="s">
        <v>116</v>
      </c>
      <c r="AO34" s="6" t="s">
        <v>116</v>
      </c>
      <c r="AP34" s="6" t="s">
        <v>116</v>
      </c>
      <c r="AQ34" s="6" t="s">
        <v>116</v>
      </c>
      <c r="AR34" s="6" t="s">
        <v>116</v>
      </c>
      <c r="AS34" s="6" t="s">
        <v>116</v>
      </c>
      <c r="AT34" s="6" t="s">
        <v>116</v>
      </c>
      <c r="AU34" s="6" t="s">
        <v>116</v>
      </c>
      <c r="AV34" s="6" t="s">
        <v>116</v>
      </c>
      <c r="AW34" s="6" t="s">
        <v>116</v>
      </c>
      <c r="AX34" s="6" t="s">
        <v>116</v>
      </c>
      <c r="AY34" s="6" t="s">
        <v>116</v>
      </c>
      <c r="AZ34" s="6" t="s">
        <v>116</v>
      </c>
      <c r="BA34" s="6" t="s">
        <v>116</v>
      </c>
      <c r="BB34" s="6" t="s">
        <v>116</v>
      </c>
      <c r="BC34" s="6" t="s">
        <v>116</v>
      </c>
      <c r="BD34" s="6" t="s">
        <v>117</v>
      </c>
      <c r="BE34" s="6" t="s">
        <v>117</v>
      </c>
      <c r="BG34" s="1">
        <f t="shared" si="1"/>
        <v>13</v>
      </c>
    </row>
    <row r="35" spans="1:59" ht="20" customHeight="1" x14ac:dyDescent="0.15">
      <c r="A35" s="17" t="s">
        <v>131</v>
      </c>
      <c r="B35" s="6" t="s">
        <v>116</v>
      </c>
      <c r="C35" s="6" t="s">
        <v>116</v>
      </c>
      <c r="D35" s="6" t="s">
        <v>116</v>
      </c>
      <c r="E35" s="6" t="s">
        <v>116</v>
      </c>
      <c r="F35" s="6" t="s">
        <v>116</v>
      </c>
      <c r="G35" s="6" t="s">
        <v>116</v>
      </c>
      <c r="H35" s="6" t="s">
        <v>116</v>
      </c>
      <c r="I35" s="6" t="s">
        <v>116</v>
      </c>
      <c r="J35" s="6" t="s">
        <v>116</v>
      </c>
      <c r="K35" s="6" t="s">
        <v>117</v>
      </c>
      <c r="L35" s="6" t="s">
        <v>116</v>
      </c>
      <c r="M35" s="6" t="s">
        <v>117</v>
      </c>
      <c r="N35" s="6" t="s">
        <v>116</v>
      </c>
      <c r="O35" s="6" t="s">
        <v>117</v>
      </c>
      <c r="P35" s="6" t="s">
        <v>117</v>
      </c>
      <c r="Q35" s="6" t="s">
        <v>116</v>
      </c>
      <c r="R35" s="6" t="s">
        <v>116</v>
      </c>
      <c r="S35" s="6" t="s">
        <v>117</v>
      </c>
      <c r="T35" s="6" t="s">
        <v>116</v>
      </c>
      <c r="U35" s="6" t="s">
        <v>116</v>
      </c>
      <c r="V35" s="6" t="s">
        <v>117</v>
      </c>
      <c r="W35" s="6" t="s">
        <v>116</v>
      </c>
      <c r="X35" s="6" t="s">
        <v>116</v>
      </c>
      <c r="Y35" s="6" t="s">
        <v>116</v>
      </c>
      <c r="Z35" s="6" t="s">
        <v>116</v>
      </c>
      <c r="AA35" s="6" t="s">
        <v>116</v>
      </c>
      <c r="AB35" s="6" t="s">
        <v>116</v>
      </c>
      <c r="AC35" s="6" t="s">
        <v>117</v>
      </c>
      <c r="AD35" s="6" t="s">
        <v>117</v>
      </c>
      <c r="AE35" s="6" t="s">
        <v>116</v>
      </c>
      <c r="AF35" s="6" t="s">
        <v>116</v>
      </c>
      <c r="AG35" s="6" t="s">
        <v>116</v>
      </c>
      <c r="AH35" s="6" t="s">
        <v>116</v>
      </c>
      <c r="AI35" s="6" t="s">
        <v>116</v>
      </c>
      <c r="AJ35" s="6" t="s">
        <v>116</v>
      </c>
      <c r="AK35" s="6" t="s">
        <v>116</v>
      </c>
      <c r="AL35" s="6" t="s">
        <v>116</v>
      </c>
      <c r="AM35" s="6" t="s">
        <v>116</v>
      </c>
      <c r="AN35" s="6" t="s">
        <v>116</v>
      </c>
      <c r="AO35" s="6" t="s">
        <v>116</v>
      </c>
      <c r="AP35" s="6" t="s">
        <v>116</v>
      </c>
      <c r="AQ35" s="6" t="s">
        <v>116</v>
      </c>
      <c r="AR35" s="6" t="s">
        <v>116</v>
      </c>
      <c r="AS35" s="6" t="s">
        <v>116</v>
      </c>
      <c r="AT35" s="6" t="s">
        <v>116</v>
      </c>
      <c r="AU35" s="6" t="s">
        <v>116</v>
      </c>
      <c r="AV35" s="6" t="s">
        <v>116</v>
      </c>
      <c r="AW35" s="6" t="s">
        <v>116</v>
      </c>
      <c r="AX35" s="6" t="s">
        <v>117</v>
      </c>
      <c r="AY35" s="6" t="s">
        <v>116</v>
      </c>
      <c r="AZ35" s="6" t="s">
        <v>116</v>
      </c>
      <c r="BA35" s="6" t="s">
        <v>116</v>
      </c>
      <c r="BB35" s="6" t="s">
        <v>116</v>
      </c>
      <c r="BC35" s="6" t="s">
        <v>116</v>
      </c>
      <c r="BD35" s="6" t="s">
        <v>117</v>
      </c>
      <c r="BE35" s="6" t="s">
        <v>116</v>
      </c>
      <c r="BG35" s="1">
        <f t="shared" si="1"/>
        <v>10</v>
      </c>
    </row>
    <row r="36" spans="1:59" ht="20" customHeight="1" x14ac:dyDescent="0.15">
      <c r="A36" s="17" t="s">
        <v>132</v>
      </c>
      <c r="B36" s="6" t="s">
        <v>117</v>
      </c>
      <c r="C36" s="6" t="s">
        <v>116</v>
      </c>
      <c r="D36" s="6" t="s">
        <v>116</v>
      </c>
      <c r="E36" s="6" t="s">
        <v>116</v>
      </c>
      <c r="F36" s="6" t="s">
        <v>116</v>
      </c>
      <c r="G36" s="6" t="s">
        <v>116</v>
      </c>
      <c r="H36" s="6" t="s">
        <v>117</v>
      </c>
      <c r="I36" s="6" t="s">
        <v>117</v>
      </c>
      <c r="J36" s="6" t="s">
        <v>116</v>
      </c>
      <c r="K36" s="6" t="s">
        <v>117</v>
      </c>
      <c r="L36" s="6" t="s">
        <v>116</v>
      </c>
      <c r="M36" s="6" t="s">
        <v>117</v>
      </c>
      <c r="N36" s="6" t="s">
        <v>116</v>
      </c>
      <c r="O36" s="6" t="s">
        <v>117</v>
      </c>
      <c r="P36" s="6" t="s">
        <v>116</v>
      </c>
      <c r="Q36" s="6" t="s">
        <v>116</v>
      </c>
      <c r="R36" s="6" t="s">
        <v>116</v>
      </c>
      <c r="S36" s="6" t="s">
        <v>116</v>
      </c>
      <c r="T36" s="6" t="s">
        <v>116</v>
      </c>
      <c r="U36" s="6" t="s">
        <v>116</v>
      </c>
      <c r="V36" s="6" t="s">
        <v>117</v>
      </c>
      <c r="W36" s="6" t="s">
        <v>116</v>
      </c>
      <c r="X36" s="6" t="s">
        <v>116</v>
      </c>
      <c r="Y36" s="6" t="s">
        <v>116</v>
      </c>
      <c r="Z36" s="6" t="s">
        <v>116</v>
      </c>
      <c r="AA36" s="6" t="s">
        <v>116</v>
      </c>
      <c r="AB36" s="6" t="s">
        <v>116</v>
      </c>
      <c r="AC36" s="6" t="s">
        <v>117</v>
      </c>
      <c r="AD36" s="6" t="s">
        <v>116</v>
      </c>
      <c r="AE36" s="6" t="s">
        <v>116</v>
      </c>
      <c r="AF36" s="6" t="s">
        <v>116</v>
      </c>
      <c r="AG36" s="6" t="s">
        <v>116</v>
      </c>
      <c r="AH36" s="6" t="s">
        <v>116</v>
      </c>
      <c r="AI36" s="6" t="s">
        <v>116</v>
      </c>
      <c r="AJ36" s="6" t="s">
        <v>116</v>
      </c>
      <c r="AK36" s="6" t="s">
        <v>116</v>
      </c>
      <c r="AL36" s="6" t="s">
        <v>117</v>
      </c>
      <c r="AM36" s="6" t="s">
        <v>116</v>
      </c>
      <c r="AN36" s="6" t="s">
        <v>117</v>
      </c>
      <c r="AO36" s="6" t="s">
        <v>116</v>
      </c>
      <c r="AP36" s="6" t="s">
        <v>116</v>
      </c>
      <c r="AQ36" s="6" t="s">
        <v>116</v>
      </c>
      <c r="AR36" s="6" t="s">
        <v>116</v>
      </c>
      <c r="AS36" s="6" t="s">
        <v>116</v>
      </c>
      <c r="AT36" s="6" t="s">
        <v>116</v>
      </c>
      <c r="AU36" s="6" t="s">
        <v>116</v>
      </c>
      <c r="AV36" s="6" t="s">
        <v>116</v>
      </c>
      <c r="AW36" s="6" t="s">
        <v>117</v>
      </c>
      <c r="AX36" s="6" t="s">
        <v>116</v>
      </c>
      <c r="AY36" s="6" t="s">
        <v>117</v>
      </c>
      <c r="AZ36" s="6" t="s">
        <v>116</v>
      </c>
      <c r="BA36" s="6" t="s">
        <v>116</v>
      </c>
      <c r="BB36" s="6" t="s">
        <v>117</v>
      </c>
      <c r="BC36" s="6" t="s">
        <v>116</v>
      </c>
      <c r="BD36" s="6" t="s">
        <v>117</v>
      </c>
      <c r="BE36" s="6" t="s">
        <v>117</v>
      </c>
      <c r="BG36" s="1">
        <f t="shared" si="1"/>
        <v>15</v>
      </c>
    </row>
    <row r="37" spans="1:59" ht="20" customHeight="1" x14ac:dyDescent="0.15">
      <c r="A37" s="17" t="s">
        <v>133</v>
      </c>
      <c r="B37" s="6" t="s">
        <v>117</v>
      </c>
      <c r="C37" s="6" t="s">
        <v>116</v>
      </c>
      <c r="D37" s="6" t="s">
        <v>116</v>
      </c>
      <c r="E37" s="6" t="s">
        <v>116</v>
      </c>
      <c r="F37" s="6" t="s">
        <v>116</v>
      </c>
      <c r="G37" s="6" t="s">
        <v>116</v>
      </c>
      <c r="H37" s="6" t="s">
        <v>117</v>
      </c>
      <c r="I37" s="6" t="s">
        <v>117</v>
      </c>
      <c r="J37" s="6" t="s">
        <v>116</v>
      </c>
      <c r="K37" s="6" t="s">
        <v>117</v>
      </c>
      <c r="L37" s="6" t="s">
        <v>116</v>
      </c>
      <c r="M37" s="6" t="s">
        <v>117</v>
      </c>
      <c r="N37" s="6" t="s">
        <v>116</v>
      </c>
      <c r="O37" s="6" t="s">
        <v>117</v>
      </c>
      <c r="P37" s="6" t="s">
        <v>117</v>
      </c>
      <c r="Q37" s="6" t="s">
        <v>116</v>
      </c>
      <c r="R37" s="6" t="s">
        <v>116</v>
      </c>
      <c r="S37" s="6" t="s">
        <v>116</v>
      </c>
      <c r="T37" s="6" t="s">
        <v>116</v>
      </c>
      <c r="U37" s="6" t="s">
        <v>116</v>
      </c>
      <c r="V37" s="6" t="s">
        <v>117</v>
      </c>
      <c r="W37" s="6" t="s">
        <v>116</v>
      </c>
      <c r="X37" s="6" t="s">
        <v>116</v>
      </c>
      <c r="Y37" s="6" t="s">
        <v>116</v>
      </c>
      <c r="Z37" s="6" t="s">
        <v>116</v>
      </c>
      <c r="AA37" s="6" t="s">
        <v>116</v>
      </c>
      <c r="AB37" s="6" t="s">
        <v>116</v>
      </c>
      <c r="AC37" s="6" t="s">
        <v>116</v>
      </c>
      <c r="AD37" s="6" t="s">
        <v>116</v>
      </c>
      <c r="AE37" s="6" t="s">
        <v>116</v>
      </c>
      <c r="AF37" s="6" t="s">
        <v>116</v>
      </c>
      <c r="AG37" s="6" t="s">
        <v>116</v>
      </c>
      <c r="AH37" s="6" t="s">
        <v>116</v>
      </c>
      <c r="AI37" s="6" t="s">
        <v>116</v>
      </c>
      <c r="AJ37" s="6" t="s">
        <v>116</v>
      </c>
      <c r="AK37" s="6" t="s">
        <v>116</v>
      </c>
      <c r="AL37" s="6" t="s">
        <v>116</v>
      </c>
      <c r="AM37" s="6" t="s">
        <v>116</v>
      </c>
      <c r="AN37" s="6" t="s">
        <v>116</v>
      </c>
      <c r="AO37" s="6" t="s">
        <v>116</v>
      </c>
      <c r="AP37" s="6" t="s">
        <v>116</v>
      </c>
      <c r="AQ37" s="6" t="s">
        <v>116</v>
      </c>
      <c r="AR37" s="6" t="s">
        <v>116</v>
      </c>
      <c r="AS37" s="6" t="s">
        <v>116</v>
      </c>
      <c r="AT37" s="6" t="s">
        <v>116</v>
      </c>
      <c r="AU37" s="6" t="s">
        <v>116</v>
      </c>
      <c r="AV37" s="6" t="s">
        <v>116</v>
      </c>
      <c r="AW37" s="6" t="s">
        <v>117</v>
      </c>
      <c r="AX37" s="6" t="s">
        <v>117</v>
      </c>
      <c r="AY37" s="6" t="s">
        <v>117</v>
      </c>
      <c r="AZ37" s="6" t="s">
        <v>116</v>
      </c>
      <c r="BA37" s="6" t="s">
        <v>116</v>
      </c>
      <c r="BB37" s="6" t="s">
        <v>117</v>
      </c>
      <c r="BC37" s="6" t="s">
        <v>116</v>
      </c>
      <c r="BD37" s="6" t="s">
        <v>117</v>
      </c>
      <c r="BE37" s="6" t="s">
        <v>117</v>
      </c>
      <c r="BG37" s="1">
        <f t="shared" si="1"/>
        <v>14</v>
      </c>
    </row>
    <row r="39" spans="1:59" ht="20" customHeight="1" x14ac:dyDescent="0.15">
      <c r="A39" s="20" t="s">
        <v>137</v>
      </c>
    </row>
    <row r="40" spans="1:59" ht="20" customHeight="1" x14ac:dyDescent="0.15">
      <c r="A40" s="20" t="s">
        <v>117</v>
      </c>
      <c r="B40" s="15">
        <f>COUNTIF(B3:B37,$A40)</f>
        <v>22</v>
      </c>
      <c r="C40" s="15">
        <f t="shared" ref="C40:BE40" si="2">COUNTIF(C3:C37,$A40)</f>
        <v>2</v>
      </c>
      <c r="D40" s="15">
        <f t="shared" si="2"/>
        <v>0</v>
      </c>
      <c r="E40" s="15">
        <f t="shared" si="2"/>
        <v>0</v>
      </c>
      <c r="F40" s="15">
        <f t="shared" si="2"/>
        <v>0</v>
      </c>
      <c r="G40" s="15">
        <f t="shared" si="2"/>
        <v>0</v>
      </c>
      <c r="H40" s="15">
        <f t="shared" si="2"/>
        <v>26</v>
      </c>
      <c r="I40" s="15">
        <f t="shared" si="2"/>
        <v>10</v>
      </c>
      <c r="J40" s="15">
        <f t="shared" si="2"/>
        <v>0</v>
      </c>
      <c r="K40" s="15">
        <f t="shared" si="2"/>
        <v>31</v>
      </c>
      <c r="L40" s="15">
        <f t="shared" si="2"/>
        <v>4</v>
      </c>
      <c r="M40" s="15">
        <f t="shared" si="2"/>
        <v>16</v>
      </c>
      <c r="N40" s="15">
        <f t="shared" si="2"/>
        <v>1</v>
      </c>
      <c r="O40" s="15">
        <f t="shared" si="2"/>
        <v>30</v>
      </c>
      <c r="P40" s="15">
        <f t="shared" si="2"/>
        <v>21</v>
      </c>
      <c r="Q40" s="15">
        <f t="shared" si="2"/>
        <v>0</v>
      </c>
      <c r="R40" s="15">
        <f t="shared" si="2"/>
        <v>3</v>
      </c>
      <c r="S40" s="15">
        <f t="shared" si="2"/>
        <v>17</v>
      </c>
      <c r="T40" s="15">
        <f t="shared" si="2"/>
        <v>0</v>
      </c>
      <c r="U40" s="15">
        <f t="shared" si="2"/>
        <v>0</v>
      </c>
      <c r="V40" s="15">
        <f t="shared" si="2"/>
        <v>28</v>
      </c>
      <c r="W40" s="15">
        <f t="shared" si="2"/>
        <v>3</v>
      </c>
      <c r="X40" s="15">
        <f t="shared" si="2"/>
        <v>0</v>
      </c>
      <c r="Y40" s="15">
        <f t="shared" si="2"/>
        <v>0</v>
      </c>
      <c r="Z40" s="15">
        <f t="shared" si="2"/>
        <v>6</v>
      </c>
      <c r="AA40" s="15">
        <f t="shared" si="2"/>
        <v>0</v>
      </c>
      <c r="AB40" s="15">
        <f t="shared" si="2"/>
        <v>2</v>
      </c>
      <c r="AC40" s="15">
        <f t="shared" si="2"/>
        <v>23</v>
      </c>
      <c r="AD40" s="15">
        <f t="shared" si="2"/>
        <v>5</v>
      </c>
      <c r="AE40" s="15">
        <f t="shared" si="2"/>
        <v>5</v>
      </c>
      <c r="AF40" s="15">
        <f t="shared" si="2"/>
        <v>7</v>
      </c>
      <c r="AG40" s="15">
        <f t="shared" si="2"/>
        <v>3</v>
      </c>
      <c r="AH40" s="15">
        <f t="shared" si="2"/>
        <v>11</v>
      </c>
      <c r="AI40" s="15">
        <f t="shared" si="2"/>
        <v>2</v>
      </c>
      <c r="AJ40" s="15">
        <f t="shared" si="2"/>
        <v>1</v>
      </c>
      <c r="AK40" s="15">
        <f t="shared" si="2"/>
        <v>0</v>
      </c>
      <c r="AL40" s="15">
        <f t="shared" si="2"/>
        <v>16</v>
      </c>
      <c r="AM40" s="15">
        <f t="shared" si="2"/>
        <v>0</v>
      </c>
      <c r="AN40" s="15">
        <f t="shared" si="2"/>
        <v>3</v>
      </c>
      <c r="AO40" s="15">
        <f t="shared" si="2"/>
        <v>9</v>
      </c>
      <c r="AP40" s="15">
        <f t="shared" si="2"/>
        <v>1</v>
      </c>
      <c r="AQ40" s="15">
        <f t="shared" si="2"/>
        <v>3</v>
      </c>
      <c r="AR40" s="15">
        <f t="shared" si="2"/>
        <v>1</v>
      </c>
      <c r="AS40" s="15">
        <f t="shared" si="2"/>
        <v>2</v>
      </c>
      <c r="AT40" s="15">
        <f t="shared" si="2"/>
        <v>0</v>
      </c>
      <c r="AU40" s="15">
        <f t="shared" si="2"/>
        <v>2</v>
      </c>
      <c r="AV40" s="15">
        <f t="shared" si="2"/>
        <v>0</v>
      </c>
      <c r="AW40" s="15">
        <f t="shared" si="2"/>
        <v>6</v>
      </c>
      <c r="AX40" s="15">
        <f t="shared" si="2"/>
        <v>10</v>
      </c>
      <c r="AY40" s="15">
        <f t="shared" si="2"/>
        <v>8</v>
      </c>
      <c r="AZ40" s="15">
        <f t="shared" si="2"/>
        <v>2</v>
      </c>
      <c r="BA40" s="15">
        <f t="shared" si="2"/>
        <v>6</v>
      </c>
      <c r="BB40" s="15">
        <f t="shared" si="2"/>
        <v>15</v>
      </c>
      <c r="BC40" s="15">
        <f t="shared" si="2"/>
        <v>0</v>
      </c>
      <c r="BD40" s="15">
        <f t="shared" si="2"/>
        <v>28</v>
      </c>
      <c r="BE40" s="15">
        <f t="shared" si="2"/>
        <v>17</v>
      </c>
    </row>
    <row r="41" spans="1:59" ht="20" customHeight="1" x14ac:dyDescent="0.15">
      <c r="A41" s="20" t="s">
        <v>116</v>
      </c>
      <c r="B41" s="15">
        <f>COUNTIF(B3:B37,$A41)</f>
        <v>11</v>
      </c>
      <c r="C41" s="15">
        <f t="shared" ref="C41:BE41" si="3">COUNTIF(C3:C37,$A41)</f>
        <v>29</v>
      </c>
      <c r="D41" s="15">
        <f t="shared" si="3"/>
        <v>31</v>
      </c>
      <c r="E41" s="15">
        <f t="shared" si="3"/>
        <v>31</v>
      </c>
      <c r="F41" s="15">
        <f t="shared" si="3"/>
        <v>31</v>
      </c>
      <c r="G41" s="15">
        <f t="shared" si="3"/>
        <v>31</v>
      </c>
      <c r="H41" s="15">
        <f t="shared" si="3"/>
        <v>5</v>
      </c>
      <c r="I41" s="15">
        <f t="shared" si="3"/>
        <v>21</v>
      </c>
      <c r="J41" s="15">
        <f t="shared" si="3"/>
        <v>31</v>
      </c>
      <c r="K41" s="15">
        <f t="shared" si="3"/>
        <v>1</v>
      </c>
      <c r="L41" s="15">
        <f t="shared" si="3"/>
        <v>27</v>
      </c>
      <c r="M41" s="15">
        <f t="shared" si="3"/>
        <v>15</v>
      </c>
      <c r="N41" s="15">
        <f t="shared" si="3"/>
        <v>30</v>
      </c>
      <c r="O41" s="15">
        <f t="shared" si="3"/>
        <v>3</v>
      </c>
      <c r="P41" s="15">
        <f t="shared" si="3"/>
        <v>11</v>
      </c>
      <c r="Q41" s="15">
        <f t="shared" si="3"/>
        <v>31</v>
      </c>
      <c r="R41" s="15">
        <f t="shared" si="3"/>
        <v>28</v>
      </c>
      <c r="S41" s="15">
        <f t="shared" si="3"/>
        <v>16</v>
      </c>
      <c r="T41" s="15">
        <f t="shared" si="3"/>
        <v>31</v>
      </c>
      <c r="U41" s="15">
        <f t="shared" si="3"/>
        <v>31</v>
      </c>
      <c r="V41" s="15">
        <f t="shared" si="3"/>
        <v>4</v>
      </c>
      <c r="W41" s="15">
        <f t="shared" si="3"/>
        <v>28</v>
      </c>
      <c r="X41" s="15">
        <f t="shared" si="3"/>
        <v>31</v>
      </c>
      <c r="Y41" s="15">
        <f t="shared" si="3"/>
        <v>31</v>
      </c>
      <c r="Z41" s="15">
        <f t="shared" si="3"/>
        <v>25</v>
      </c>
      <c r="AA41" s="15">
        <f t="shared" si="3"/>
        <v>31</v>
      </c>
      <c r="AB41" s="15">
        <f t="shared" si="3"/>
        <v>29</v>
      </c>
      <c r="AC41" s="15">
        <f t="shared" si="3"/>
        <v>9</v>
      </c>
      <c r="AD41" s="15">
        <f t="shared" si="3"/>
        <v>26</v>
      </c>
      <c r="AE41" s="15">
        <f t="shared" si="3"/>
        <v>26</v>
      </c>
      <c r="AF41" s="15">
        <f t="shared" si="3"/>
        <v>24</v>
      </c>
      <c r="AG41" s="15">
        <f t="shared" si="3"/>
        <v>28</v>
      </c>
      <c r="AH41" s="15">
        <f t="shared" si="3"/>
        <v>21</v>
      </c>
      <c r="AI41" s="15">
        <f t="shared" si="3"/>
        <v>29</v>
      </c>
      <c r="AJ41" s="15">
        <f t="shared" si="3"/>
        <v>30</v>
      </c>
      <c r="AK41" s="15">
        <f t="shared" si="3"/>
        <v>31</v>
      </c>
      <c r="AL41" s="15">
        <f t="shared" si="3"/>
        <v>15</v>
      </c>
      <c r="AM41" s="15">
        <f t="shared" si="3"/>
        <v>31</v>
      </c>
      <c r="AN41" s="15">
        <f t="shared" si="3"/>
        <v>28</v>
      </c>
      <c r="AO41" s="15">
        <f t="shared" si="3"/>
        <v>22</v>
      </c>
      <c r="AP41" s="15">
        <f t="shared" si="3"/>
        <v>30</v>
      </c>
      <c r="AQ41" s="15">
        <f t="shared" si="3"/>
        <v>28</v>
      </c>
      <c r="AR41" s="15">
        <f t="shared" si="3"/>
        <v>30</v>
      </c>
      <c r="AS41" s="15">
        <f t="shared" si="3"/>
        <v>29</v>
      </c>
      <c r="AT41" s="15">
        <f t="shared" si="3"/>
        <v>31</v>
      </c>
      <c r="AU41" s="15">
        <f t="shared" si="3"/>
        <v>29</v>
      </c>
      <c r="AV41" s="15">
        <f t="shared" si="3"/>
        <v>31</v>
      </c>
      <c r="AW41" s="15">
        <f t="shared" si="3"/>
        <v>25</v>
      </c>
      <c r="AX41" s="15">
        <f t="shared" si="3"/>
        <v>21</v>
      </c>
      <c r="AY41" s="15">
        <f t="shared" si="3"/>
        <v>23</v>
      </c>
      <c r="AZ41" s="15">
        <f t="shared" si="3"/>
        <v>29</v>
      </c>
      <c r="BA41" s="15">
        <f t="shared" si="3"/>
        <v>25</v>
      </c>
      <c r="BB41" s="15">
        <f t="shared" si="3"/>
        <v>16</v>
      </c>
      <c r="BC41" s="15">
        <f t="shared" si="3"/>
        <v>31</v>
      </c>
      <c r="BD41" s="15">
        <f t="shared" si="3"/>
        <v>3</v>
      </c>
      <c r="BE41" s="15">
        <f t="shared" si="3"/>
        <v>14</v>
      </c>
    </row>
    <row r="42" spans="1:59" ht="20" customHeight="1" x14ac:dyDescent="0.15">
      <c r="A42" s="20" t="s">
        <v>136</v>
      </c>
      <c r="B42" s="23">
        <f>B40/(B40+B41)</f>
        <v>0.66666666666666663</v>
      </c>
      <c r="C42" s="23">
        <f t="shared" ref="C42:BE42" si="4">C40/(C40+C41)</f>
        <v>6.4516129032258063E-2</v>
      </c>
      <c r="D42" s="23">
        <f t="shared" si="4"/>
        <v>0</v>
      </c>
      <c r="E42" s="23">
        <f t="shared" si="4"/>
        <v>0</v>
      </c>
      <c r="F42" s="23">
        <f t="shared" si="4"/>
        <v>0</v>
      </c>
      <c r="G42" s="23">
        <f t="shared" si="4"/>
        <v>0</v>
      </c>
      <c r="H42" s="23">
        <f t="shared" si="4"/>
        <v>0.83870967741935487</v>
      </c>
      <c r="I42" s="23">
        <f t="shared" si="4"/>
        <v>0.32258064516129031</v>
      </c>
      <c r="J42" s="23">
        <f t="shared" si="4"/>
        <v>0</v>
      </c>
      <c r="K42" s="23">
        <f t="shared" si="4"/>
        <v>0.96875</v>
      </c>
      <c r="L42" s="23">
        <f t="shared" si="4"/>
        <v>0.12903225806451613</v>
      </c>
      <c r="M42" s="23">
        <f t="shared" si="4"/>
        <v>0.5161290322580645</v>
      </c>
      <c r="N42" s="23">
        <f t="shared" si="4"/>
        <v>3.2258064516129031E-2</v>
      </c>
      <c r="O42" s="23">
        <f t="shared" si="4"/>
        <v>0.90909090909090906</v>
      </c>
      <c r="P42" s="23">
        <f t="shared" si="4"/>
        <v>0.65625</v>
      </c>
      <c r="Q42" s="23">
        <f t="shared" si="4"/>
        <v>0</v>
      </c>
      <c r="R42" s="23">
        <f t="shared" si="4"/>
        <v>9.6774193548387094E-2</v>
      </c>
      <c r="S42" s="23">
        <f t="shared" si="4"/>
        <v>0.51515151515151514</v>
      </c>
      <c r="T42" s="23">
        <f t="shared" si="4"/>
        <v>0</v>
      </c>
      <c r="U42" s="23">
        <f t="shared" si="4"/>
        <v>0</v>
      </c>
      <c r="V42" s="23">
        <f t="shared" si="4"/>
        <v>0.875</v>
      </c>
      <c r="W42" s="23">
        <f t="shared" si="4"/>
        <v>9.6774193548387094E-2</v>
      </c>
      <c r="X42" s="23">
        <f t="shared" si="4"/>
        <v>0</v>
      </c>
      <c r="Y42" s="23">
        <f t="shared" si="4"/>
        <v>0</v>
      </c>
      <c r="Z42" s="23">
        <f t="shared" si="4"/>
        <v>0.19354838709677419</v>
      </c>
      <c r="AA42" s="23">
        <f t="shared" si="4"/>
        <v>0</v>
      </c>
      <c r="AB42" s="23">
        <f t="shared" si="4"/>
        <v>6.4516129032258063E-2</v>
      </c>
      <c r="AC42" s="23">
        <f t="shared" si="4"/>
        <v>0.71875</v>
      </c>
      <c r="AD42" s="23">
        <f t="shared" si="4"/>
        <v>0.16129032258064516</v>
      </c>
      <c r="AE42" s="23">
        <f t="shared" si="4"/>
        <v>0.16129032258064516</v>
      </c>
      <c r="AF42" s="23">
        <f t="shared" si="4"/>
        <v>0.22580645161290322</v>
      </c>
      <c r="AG42" s="23">
        <f t="shared" si="4"/>
        <v>9.6774193548387094E-2</v>
      </c>
      <c r="AH42" s="23">
        <f t="shared" si="4"/>
        <v>0.34375</v>
      </c>
      <c r="AI42" s="23">
        <f t="shared" si="4"/>
        <v>6.4516129032258063E-2</v>
      </c>
      <c r="AJ42" s="23">
        <f t="shared" si="4"/>
        <v>3.2258064516129031E-2</v>
      </c>
      <c r="AK42" s="23">
        <f t="shared" si="4"/>
        <v>0</v>
      </c>
      <c r="AL42" s="23">
        <f t="shared" si="4"/>
        <v>0.5161290322580645</v>
      </c>
      <c r="AM42" s="23">
        <f t="shared" si="4"/>
        <v>0</v>
      </c>
      <c r="AN42" s="23">
        <f t="shared" si="4"/>
        <v>9.6774193548387094E-2</v>
      </c>
      <c r="AO42" s="23">
        <f t="shared" si="4"/>
        <v>0.29032258064516131</v>
      </c>
      <c r="AP42" s="23">
        <f t="shared" si="4"/>
        <v>3.2258064516129031E-2</v>
      </c>
      <c r="AQ42" s="23">
        <f t="shared" si="4"/>
        <v>9.6774193548387094E-2</v>
      </c>
      <c r="AR42" s="23">
        <f t="shared" si="4"/>
        <v>3.2258064516129031E-2</v>
      </c>
      <c r="AS42" s="23">
        <f t="shared" si="4"/>
        <v>6.4516129032258063E-2</v>
      </c>
      <c r="AT42" s="23">
        <f t="shared" si="4"/>
        <v>0</v>
      </c>
      <c r="AU42" s="23">
        <f t="shared" si="4"/>
        <v>6.4516129032258063E-2</v>
      </c>
      <c r="AV42" s="23">
        <f t="shared" si="4"/>
        <v>0</v>
      </c>
      <c r="AW42" s="23">
        <f t="shared" si="4"/>
        <v>0.19354838709677419</v>
      </c>
      <c r="AX42" s="23">
        <f t="shared" si="4"/>
        <v>0.32258064516129031</v>
      </c>
      <c r="AY42" s="23">
        <f t="shared" si="4"/>
        <v>0.25806451612903225</v>
      </c>
      <c r="AZ42" s="23">
        <f t="shared" si="4"/>
        <v>6.4516129032258063E-2</v>
      </c>
      <c r="BA42" s="23">
        <f t="shared" si="4"/>
        <v>0.19354838709677419</v>
      </c>
      <c r="BB42" s="23">
        <f t="shared" si="4"/>
        <v>0.4838709677419355</v>
      </c>
      <c r="BC42" s="23">
        <f t="shared" si="4"/>
        <v>0</v>
      </c>
      <c r="BD42" s="23">
        <f t="shared" si="4"/>
        <v>0.90322580645161288</v>
      </c>
      <c r="BE42" s="23">
        <f t="shared" si="4"/>
        <v>0.54838709677419351</v>
      </c>
    </row>
    <row r="43" spans="1:59" ht="20" customHeight="1" x14ac:dyDescent="0.15">
      <c r="A43" s="20" t="s">
        <v>138</v>
      </c>
      <c r="B43" s="23">
        <f>B41/(B40+B41)</f>
        <v>0.33333333333333331</v>
      </c>
      <c r="C43" s="23">
        <f t="shared" ref="C43:BE43" si="5">C41/(C40+C41)</f>
        <v>0.93548387096774188</v>
      </c>
      <c r="D43" s="23">
        <f t="shared" si="5"/>
        <v>1</v>
      </c>
      <c r="E43" s="23">
        <f t="shared" si="5"/>
        <v>1</v>
      </c>
      <c r="F43" s="23">
        <f t="shared" si="5"/>
        <v>1</v>
      </c>
      <c r="G43" s="23">
        <f t="shared" si="5"/>
        <v>1</v>
      </c>
      <c r="H43" s="23">
        <f t="shared" si="5"/>
        <v>0.16129032258064516</v>
      </c>
      <c r="I43" s="23">
        <f t="shared" si="5"/>
        <v>0.67741935483870963</v>
      </c>
      <c r="J43" s="23">
        <f t="shared" si="5"/>
        <v>1</v>
      </c>
      <c r="K43" s="23">
        <f t="shared" si="5"/>
        <v>3.125E-2</v>
      </c>
      <c r="L43" s="23">
        <f t="shared" si="5"/>
        <v>0.87096774193548387</v>
      </c>
      <c r="M43" s="23">
        <f t="shared" si="5"/>
        <v>0.4838709677419355</v>
      </c>
      <c r="N43" s="23">
        <f t="shared" si="5"/>
        <v>0.967741935483871</v>
      </c>
      <c r="O43" s="23">
        <f t="shared" si="5"/>
        <v>9.0909090909090912E-2</v>
      </c>
      <c r="P43" s="23">
        <f t="shared" si="5"/>
        <v>0.34375</v>
      </c>
      <c r="Q43" s="23">
        <f t="shared" si="5"/>
        <v>1</v>
      </c>
      <c r="R43" s="23">
        <f t="shared" si="5"/>
        <v>0.90322580645161288</v>
      </c>
      <c r="S43" s="23">
        <f t="shared" si="5"/>
        <v>0.48484848484848486</v>
      </c>
      <c r="T43" s="23">
        <f t="shared" si="5"/>
        <v>1</v>
      </c>
      <c r="U43" s="23">
        <f t="shared" si="5"/>
        <v>1</v>
      </c>
      <c r="V43" s="23">
        <f t="shared" si="5"/>
        <v>0.125</v>
      </c>
      <c r="W43" s="23">
        <f t="shared" si="5"/>
        <v>0.90322580645161288</v>
      </c>
      <c r="X43" s="23">
        <f t="shared" si="5"/>
        <v>1</v>
      </c>
      <c r="Y43" s="23">
        <f t="shared" si="5"/>
        <v>1</v>
      </c>
      <c r="Z43" s="23">
        <f t="shared" si="5"/>
        <v>0.80645161290322576</v>
      </c>
      <c r="AA43" s="23">
        <f t="shared" si="5"/>
        <v>1</v>
      </c>
      <c r="AB43" s="23">
        <f t="shared" si="5"/>
        <v>0.93548387096774188</v>
      </c>
      <c r="AC43" s="23">
        <f t="shared" si="5"/>
        <v>0.28125</v>
      </c>
      <c r="AD43" s="23">
        <f t="shared" si="5"/>
        <v>0.83870967741935487</v>
      </c>
      <c r="AE43" s="23">
        <f t="shared" si="5"/>
        <v>0.83870967741935487</v>
      </c>
      <c r="AF43" s="23">
        <f t="shared" si="5"/>
        <v>0.77419354838709675</v>
      </c>
      <c r="AG43" s="23">
        <f t="shared" si="5"/>
        <v>0.90322580645161288</v>
      </c>
      <c r="AH43" s="23">
        <f t="shared" si="5"/>
        <v>0.65625</v>
      </c>
      <c r="AI43" s="23">
        <f t="shared" si="5"/>
        <v>0.93548387096774188</v>
      </c>
      <c r="AJ43" s="23">
        <f t="shared" si="5"/>
        <v>0.967741935483871</v>
      </c>
      <c r="AK43" s="23">
        <f t="shared" si="5"/>
        <v>1</v>
      </c>
      <c r="AL43" s="23">
        <f t="shared" si="5"/>
        <v>0.4838709677419355</v>
      </c>
      <c r="AM43" s="23">
        <f t="shared" si="5"/>
        <v>1</v>
      </c>
      <c r="AN43" s="23">
        <f t="shared" si="5"/>
        <v>0.90322580645161288</v>
      </c>
      <c r="AO43" s="23">
        <f t="shared" si="5"/>
        <v>0.70967741935483875</v>
      </c>
      <c r="AP43" s="23">
        <f t="shared" si="5"/>
        <v>0.967741935483871</v>
      </c>
      <c r="AQ43" s="23">
        <f t="shared" si="5"/>
        <v>0.90322580645161288</v>
      </c>
      <c r="AR43" s="23">
        <f t="shared" si="5"/>
        <v>0.967741935483871</v>
      </c>
      <c r="AS43" s="23">
        <f t="shared" si="5"/>
        <v>0.93548387096774188</v>
      </c>
      <c r="AT43" s="23">
        <f t="shared" si="5"/>
        <v>1</v>
      </c>
      <c r="AU43" s="23">
        <f t="shared" si="5"/>
        <v>0.93548387096774188</v>
      </c>
      <c r="AV43" s="23">
        <f t="shared" si="5"/>
        <v>1</v>
      </c>
      <c r="AW43" s="23">
        <f t="shared" si="5"/>
        <v>0.80645161290322576</v>
      </c>
      <c r="AX43" s="23">
        <f t="shared" si="5"/>
        <v>0.67741935483870963</v>
      </c>
      <c r="AY43" s="23">
        <f t="shared" si="5"/>
        <v>0.74193548387096775</v>
      </c>
      <c r="AZ43" s="23">
        <f t="shared" si="5"/>
        <v>0.93548387096774188</v>
      </c>
      <c r="BA43" s="23">
        <f t="shared" si="5"/>
        <v>0.80645161290322576</v>
      </c>
      <c r="BB43" s="23">
        <f t="shared" si="5"/>
        <v>0.5161290322580645</v>
      </c>
      <c r="BC43" s="23">
        <f t="shared" si="5"/>
        <v>1</v>
      </c>
      <c r="BD43" s="23">
        <f t="shared" si="5"/>
        <v>9.6774193548387094E-2</v>
      </c>
      <c r="BE43" s="23">
        <f t="shared" si="5"/>
        <v>0.45161290322580644</v>
      </c>
    </row>
    <row r="44" spans="1:59" ht="20" customHeight="1" x14ac:dyDescent="0.15">
      <c r="A44" s="21"/>
    </row>
    <row r="45" spans="1:59" ht="20" customHeight="1" x14ac:dyDescent="0.15">
      <c r="A45" s="20" t="s">
        <v>139</v>
      </c>
    </row>
    <row r="46" spans="1:59" ht="20" customHeight="1" x14ac:dyDescent="0.15">
      <c r="A46" s="20" t="s">
        <v>117</v>
      </c>
      <c r="B46" s="15">
        <f>COUNTIF(B4:B20,$A46)</f>
        <v>12</v>
      </c>
      <c r="C46" s="15">
        <f t="shared" ref="C46:BE46" si="6">COUNTIF(C4:C20,$A46)</f>
        <v>1</v>
      </c>
      <c r="D46" s="15">
        <f t="shared" si="6"/>
        <v>0</v>
      </c>
      <c r="E46" s="15">
        <f t="shared" si="6"/>
        <v>0</v>
      </c>
      <c r="F46" s="15">
        <f t="shared" si="6"/>
        <v>0</v>
      </c>
      <c r="G46" s="15">
        <f t="shared" si="6"/>
        <v>0</v>
      </c>
      <c r="H46" s="15">
        <f t="shared" si="6"/>
        <v>15</v>
      </c>
      <c r="I46" s="15">
        <f t="shared" si="6"/>
        <v>6</v>
      </c>
      <c r="J46" s="15">
        <f t="shared" si="6"/>
        <v>0</v>
      </c>
      <c r="K46" s="15">
        <f t="shared" si="6"/>
        <v>15</v>
      </c>
      <c r="L46" s="15">
        <f t="shared" si="6"/>
        <v>2</v>
      </c>
      <c r="M46" s="15">
        <f t="shared" si="6"/>
        <v>9</v>
      </c>
      <c r="N46" s="15">
        <f t="shared" si="6"/>
        <v>1</v>
      </c>
      <c r="O46" s="15">
        <f t="shared" si="6"/>
        <v>16</v>
      </c>
      <c r="P46" s="15">
        <f t="shared" si="6"/>
        <v>8</v>
      </c>
      <c r="Q46" s="15">
        <f t="shared" si="6"/>
        <v>0</v>
      </c>
      <c r="R46" s="15">
        <f t="shared" si="6"/>
        <v>1</v>
      </c>
      <c r="S46" s="15">
        <f t="shared" si="6"/>
        <v>8</v>
      </c>
      <c r="T46" s="15">
        <f t="shared" si="6"/>
        <v>0</v>
      </c>
      <c r="U46" s="15">
        <f t="shared" si="6"/>
        <v>0</v>
      </c>
      <c r="V46" s="15">
        <f t="shared" si="6"/>
        <v>14</v>
      </c>
      <c r="W46" s="15">
        <f t="shared" si="6"/>
        <v>2</v>
      </c>
      <c r="X46" s="15">
        <f t="shared" si="6"/>
        <v>0</v>
      </c>
      <c r="Y46" s="15">
        <f t="shared" si="6"/>
        <v>0</v>
      </c>
      <c r="Z46" s="15">
        <f t="shared" si="6"/>
        <v>3</v>
      </c>
      <c r="AA46" s="15">
        <f t="shared" si="6"/>
        <v>0</v>
      </c>
      <c r="AB46" s="15">
        <f t="shared" si="6"/>
        <v>2</v>
      </c>
      <c r="AC46" s="15">
        <f t="shared" si="6"/>
        <v>12</v>
      </c>
      <c r="AD46" s="15">
        <f t="shared" si="6"/>
        <v>2</v>
      </c>
      <c r="AE46" s="15">
        <f t="shared" si="6"/>
        <v>2</v>
      </c>
      <c r="AF46" s="15">
        <f t="shared" si="6"/>
        <v>4</v>
      </c>
      <c r="AG46" s="15">
        <f t="shared" si="6"/>
        <v>2</v>
      </c>
      <c r="AH46" s="15">
        <f t="shared" si="6"/>
        <v>10</v>
      </c>
      <c r="AI46" s="15">
        <f t="shared" si="6"/>
        <v>2</v>
      </c>
      <c r="AJ46" s="15">
        <f t="shared" si="6"/>
        <v>1</v>
      </c>
      <c r="AK46" s="15">
        <f t="shared" si="6"/>
        <v>0</v>
      </c>
      <c r="AL46" s="15">
        <f t="shared" si="6"/>
        <v>9</v>
      </c>
      <c r="AM46" s="15">
        <f t="shared" si="6"/>
        <v>0</v>
      </c>
      <c r="AN46" s="15">
        <f t="shared" si="6"/>
        <v>2</v>
      </c>
      <c r="AO46" s="15">
        <f t="shared" si="6"/>
        <v>4</v>
      </c>
      <c r="AP46" s="15">
        <f t="shared" si="6"/>
        <v>1</v>
      </c>
      <c r="AQ46" s="15">
        <f t="shared" si="6"/>
        <v>2</v>
      </c>
      <c r="AR46" s="15">
        <f t="shared" si="6"/>
        <v>0</v>
      </c>
      <c r="AS46" s="15">
        <f t="shared" si="6"/>
        <v>2</v>
      </c>
      <c r="AT46" s="15">
        <f t="shared" si="6"/>
        <v>0</v>
      </c>
      <c r="AU46" s="15">
        <f t="shared" si="6"/>
        <v>1</v>
      </c>
      <c r="AV46" s="15">
        <f t="shared" si="6"/>
        <v>0</v>
      </c>
      <c r="AW46" s="15">
        <f t="shared" si="6"/>
        <v>3</v>
      </c>
      <c r="AX46" s="15">
        <f t="shared" si="6"/>
        <v>6</v>
      </c>
      <c r="AY46" s="15">
        <f t="shared" si="6"/>
        <v>4</v>
      </c>
      <c r="AZ46" s="15">
        <f t="shared" si="6"/>
        <v>1</v>
      </c>
      <c r="BA46" s="15">
        <f t="shared" si="6"/>
        <v>3</v>
      </c>
      <c r="BB46" s="15">
        <f t="shared" si="6"/>
        <v>9</v>
      </c>
      <c r="BC46" s="15">
        <f t="shared" si="6"/>
        <v>0</v>
      </c>
      <c r="BD46" s="15">
        <f t="shared" si="6"/>
        <v>14</v>
      </c>
      <c r="BE46" s="15">
        <f t="shared" si="6"/>
        <v>8</v>
      </c>
    </row>
    <row r="47" spans="1:59" ht="20" customHeight="1" x14ac:dyDescent="0.15">
      <c r="A47" s="20" t="s">
        <v>116</v>
      </c>
      <c r="B47" s="15">
        <f>COUNTIF(B4:B20,$A47)</f>
        <v>5</v>
      </c>
      <c r="C47" s="15">
        <f t="shared" ref="C47:BE47" si="7">COUNTIF(C4:C20,$A47)</f>
        <v>15</v>
      </c>
      <c r="D47" s="15">
        <f t="shared" si="7"/>
        <v>16</v>
      </c>
      <c r="E47" s="15">
        <f t="shared" si="7"/>
        <v>16</v>
      </c>
      <c r="F47" s="15">
        <f t="shared" si="7"/>
        <v>16</v>
      </c>
      <c r="G47" s="15">
        <f t="shared" si="7"/>
        <v>16</v>
      </c>
      <c r="H47" s="15">
        <f t="shared" si="7"/>
        <v>1</v>
      </c>
      <c r="I47" s="15">
        <f t="shared" si="7"/>
        <v>10</v>
      </c>
      <c r="J47" s="15">
        <f t="shared" si="7"/>
        <v>16</v>
      </c>
      <c r="K47" s="15">
        <f t="shared" si="7"/>
        <v>1</v>
      </c>
      <c r="L47" s="15">
        <f t="shared" si="7"/>
        <v>14</v>
      </c>
      <c r="M47" s="15">
        <f t="shared" si="7"/>
        <v>7</v>
      </c>
      <c r="N47" s="15">
        <f t="shared" si="7"/>
        <v>15</v>
      </c>
      <c r="O47" s="15">
        <f t="shared" si="7"/>
        <v>1</v>
      </c>
      <c r="P47" s="15">
        <f t="shared" si="7"/>
        <v>8</v>
      </c>
      <c r="Q47" s="15">
        <f t="shared" si="7"/>
        <v>16</v>
      </c>
      <c r="R47" s="15">
        <f t="shared" si="7"/>
        <v>15</v>
      </c>
      <c r="S47" s="15">
        <f t="shared" si="7"/>
        <v>9</v>
      </c>
      <c r="T47" s="15">
        <f t="shared" si="7"/>
        <v>16</v>
      </c>
      <c r="U47" s="15">
        <f t="shared" si="7"/>
        <v>16</v>
      </c>
      <c r="V47" s="15">
        <f t="shared" si="7"/>
        <v>2</v>
      </c>
      <c r="W47" s="15">
        <f t="shared" si="7"/>
        <v>14</v>
      </c>
      <c r="X47" s="15">
        <f t="shared" si="7"/>
        <v>16</v>
      </c>
      <c r="Y47" s="15">
        <f t="shared" si="7"/>
        <v>16</v>
      </c>
      <c r="Z47" s="15">
        <f t="shared" si="7"/>
        <v>13</v>
      </c>
      <c r="AA47" s="15">
        <f t="shared" si="7"/>
        <v>16</v>
      </c>
      <c r="AB47" s="15">
        <f t="shared" si="7"/>
        <v>14</v>
      </c>
      <c r="AC47" s="15">
        <f t="shared" si="7"/>
        <v>4</v>
      </c>
      <c r="AD47" s="15">
        <f t="shared" si="7"/>
        <v>14</v>
      </c>
      <c r="AE47" s="15">
        <f t="shared" si="7"/>
        <v>14</v>
      </c>
      <c r="AF47" s="15">
        <f t="shared" si="7"/>
        <v>12</v>
      </c>
      <c r="AG47" s="15">
        <f t="shared" si="7"/>
        <v>14</v>
      </c>
      <c r="AH47" s="15">
        <f t="shared" si="7"/>
        <v>7</v>
      </c>
      <c r="AI47" s="15">
        <f t="shared" si="7"/>
        <v>14</v>
      </c>
      <c r="AJ47" s="15">
        <f t="shared" si="7"/>
        <v>15</v>
      </c>
      <c r="AK47" s="15">
        <f t="shared" si="7"/>
        <v>16</v>
      </c>
      <c r="AL47" s="15">
        <f t="shared" si="7"/>
        <v>7</v>
      </c>
      <c r="AM47" s="15">
        <f t="shared" si="7"/>
        <v>16</v>
      </c>
      <c r="AN47" s="15">
        <f t="shared" si="7"/>
        <v>14</v>
      </c>
      <c r="AO47" s="15">
        <f t="shared" si="7"/>
        <v>12</v>
      </c>
      <c r="AP47" s="15">
        <f t="shared" si="7"/>
        <v>15</v>
      </c>
      <c r="AQ47" s="15">
        <f t="shared" si="7"/>
        <v>14</v>
      </c>
      <c r="AR47" s="15">
        <f t="shared" si="7"/>
        <v>16</v>
      </c>
      <c r="AS47" s="15">
        <f t="shared" si="7"/>
        <v>14</v>
      </c>
      <c r="AT47" s="15">
        <f t="shared" si="7"/>
        <v>16</v>
      </c>
      <c r="AU47" s="15">
        <f t="shared" si="7"/>
        <v>15</v>
      </c>
      <c r="AV47" s="15">
        <f t="shared" si="7"/>
        <v>16</v>
      </c>
      <c r="AW47" s="15">
        <f t="shared" si="7"/>
        <v>13</v>
      </c>
      <c r="AX47" s="15">
        <f t="shared" si="7"/>
        <v>10</v>
      </c>
      <c r="AY47" s="15">
        <f t="shared" si="7"/>
        <v>12</v>
      </c>
      <c r="AZ47" s="15">
        <f t="shared" si="7"/>
        <v>15</v>
      </c>
      <c r="BA47" s="15">
        <f t="shared" si="7"/>
        <v>13</v>
      </c>
      <c r="BB47" s="15">
        <f t="shared" si="7"/>
        <v>7</v>
      </c>
      <c r="BC47" s="15">
        <f t="shared" si="7"/>
        <v>16</v>
      </c>
      <c r="BD47" s="15">
        <f t="shared" si="7"/>
        <v>2</v>
      </c>
      <c r="BE47" s="15">
        <f t="shared" si="7"/>
        <v>8</v>
      </c>
    </row>
    <row r="48" spans="1:59" ht="20" customHeight="1" x14ac:dyDescent="0.15">
      <c r="A48" s="20" t="s">
        <v>136</v>
      </c>
      <c r="B48" s="23">
        <f>B46/(B46+B47)</f>
        <v>0.70588235294117652</v>
      </c>
      <c r="C48" s="23">
        <f t="shared" ref="C48:BE48" si="8">C46/(C46+C47)</f>
        <v>6.25E-2</v>
      </c>
      <c r="D48" s="23">
        <f t="shared" si="8"/>
        <v>0</v>
      </c>
      <c r="E48" s="23">
        <f t="shared" si="8"/>
        <v>0</v>
      </c>
      <c r="F48" s="23">
        <f t="shared" si="8"/>
        <v>0</v>
      </c>
      <c r="G48" s="23">
        <f t="shared" si="8"/>
        <v>0</v>
      </c>
      <c r="H48" s="23">
        <f t="shared" si="8"/>
        <v>0.9375</v>
      </c>
      <c r="I48" s="23">
        <f t="shared" si="8"/>
        <v>0.375</v>
      </c>
      <c r="J48" s="23">
        <f t="shared" si="8"/>
        <v>0</v>
      </c>
      <c r="K48" s="23">
        <f t="shared" si="8"/>
        <v>0.9375</v>
      </c>
      <c r="L48" s="23">
        <f t="shared" si="8"/>
        <v>0.125</v>
      </c>
      <c r="M48" s="23">
        <f t="shared" si="8"/>
        <v>0.5625</v>
      </c>
      <c r="N48" s="23">
        <f t="shared" si="8"/>
        <v>6.25E-2</v>
      </c>
      <c r="O48" s="23">
        <f t="shared" si="8"/>
        <v>0.94117647058823528</v>
      </c>
      <c r="P48" s="23">
        <f t="shared" si="8"/>
        <v>0.5</v>
      </c>
      <c r="Q48" s="23">
        <f t="shared" si="8"/>
        <v>0</v>
      </c>
      <c r="R48" s="23">
        <f t="shared" si="8"/>
        <v>6.25E-2</v>
      </c>
      <c r="S48" s="23">
        <f t="shared" si="8"/>
        <v>0.47058823529411764</v>
      </c>
      <c r="T48" s="23">
        <f t="shared" si="8"/>
        <v>0</v>
      </c>
      <c r="U48" s="23">
        <f t="shared" si="8"/>
        <v>0</v>
      </c>
      <c r="V48" s="23">
        <f t="shared" si="8"/>
        <v>0.875</v>
      </c>
      <c r="W48" s="23">
        <f t="shared" si="8"/>
        <v>0.125</v>
      </c>
      <c r="X48" s="23">
        <f t="shared" si="8"/>
        <v>0</v>
      </c>
      <c r="Y48" s="23">
        <f t="shared" si="8"/>
        <v>0</v>
      </c>
      <c r="Z48" s="23">
        <f t="shared" si="8"/>
        <v>0.1875</v>
      </c>
      <c r="AA48" s="23">
        <f t="shared" si="8"/>
        <v>0</v>
      </c>
      <c r="AB48" s="23">
        <f t="shared" si="8"/>
        <v>0.125</v>
      </c>
      <c r="AC48" s="23">
        <f t="shared" si="8"/>
        <v>0.75</v>
      </c>
      <c r="AD48" s="23">
        <f t="shared" si="8"/>
        <v>0.125</v>
      </c>
      <c r="AE48" s="23">
        <f t="shared" si="8"/>
        <v>0.125</v>
      </c>
      <c r="AF48" s="23">
        <f t="shared" si="8"/>
        <v>0.25</v>
      </c>
      <c r="AG48" s="23">
        <f t="shared" si="8"/>
        <v>0.125</v>
      </c>
      <c r="AH48" s="23">
        <f t="shared" si="8"/>
        <v>0.58823529411764708</v>
      </c>
      <c r="AI48" s="23">
        <f t="shared" si="8"/>
        <v>0.125</v>
      </c>
      <c r="AJ48" s="23">
        <f t="shared" si="8"/>
        <v>6.25E-2</v>
      </c>
      <c r="AK48" s="23">
        <f t="shared" si="8"/>
        <v>0</v>
      </c>
      <c r="AL48" s="23">
        <f t="shared" si="8"/>
        <v>0.5625</v>
      </c>
      <c r="AM48" s="23">
        <f t="shared" si="8"/>
        <v>0</v>
      </c>
      <c r="AN48" s="23">
        <f t="shared" si="8"/>
        <v>0.125</v>
      </c>
      <c r="AO48" s="23">
        <f t="shared" si="8"/>
        <v>0.25</v>
      </c>
      <c r="AP48" s="23">
        <f t="shared" si="8"/>
        <v>6.25E-2</v>
      </c>
      <c r="AQ48" s="23">
        <f t="shared" si="8"/>
        <v>0.125</v>
      </c>
      <c r="AR48" s="23">
        <f t="shared" si="8"/>
        <v>0</v>
      </c>
      <c r="AS48" s="23">
        <f t="shared" si="8"/>
        <v>0.125</v>
      </c>
      <c r="AT48" s="23">
        <f t="shared" si="8"/>
        <v>0</v>
      </c>
      <c r="AU48" s="23">
        <f t="shared" si="8"/>
        <v>6.25E-2</v>
      </c>
      <c r="AV48" s="23">
        <f t="shared" si="8"/>
        <v>0</v>
      </c>
      <c r="AW48" s="23">
        <f t="shared" si="8"/>
        <v>0.1875</v>
      </c>
      <c r="AX48" s="23">
        <f t="shared" si="8"/>
        <v>0.375</v>
      </c>
      <c r="AY48" s="23">
        <f t="shared" si="8"/>
        <v>0.25</v>
      </c>
      <c r="AZ48" s="23">
        <f t="shared" si="8"/>
        <v>6.25E-2</v>
      </c>
      <c r="BA48" s="23">
        <f t="shared" si="8"/>
        <v>0.1875</v>
      </c>
      <c r="BB48" s="23">
        <f t="shared" si="8"/>
        <v>0.5625</v>
      </c>
      <c r="BC48" s="23">
        <f t="shared" si="8"/>
        <v>0</v>
      </c>
      <c r="BD48" s="23">
        <f t="shared" si="8"/>
        <v>0.875</v>
      </c>
      <c r="BE48" s="23">
        <f t="shared" si="8"/>
        <v>0.5</v>
      </c>
    </row>
    <row r="49" spans="1:57" ht="20" customHeight="1" x14ac:dyDescent="0.15">
      <c r="A49" s="20" t="s">
        <v>138</v>
      </c>
      <c r="B49" s="23">
        <f>B47/(B46+B47)</f>
        <v>0.29411764705882354</v>
      </c>
      <c r="C49" s="23">
        <f t="shared" ref="C49:BE49" si="9">C47/(C46+C47)</f>
        <v>0.9375</v>
      </c>
      <c r="D49" s="23">
        <f t="shared" si="9"/>
        <v>1</v>
      </c>
      <c r="E49" s="23">
        <f t="shared" si="9"/>
        <v>1</v>
      </c>
      <c r="F49" s="23">
        <f t="shared" si="9"/>
        <v>1</v>
      </c>
      <c r="G49" s="23">
        <f t="shared" si="9"/>
        <v>1</v>
      </c>
      <c r="H49" s="23">
        <f t="shared" si="9"/>
        <v>6.25E-2</v>
      </c>
      <c r="I49" s="23">
        <f t="shared" si="9"/>
        <v>0.625</v>
      </c>
      <c r="J49" s="23">
        <f t="shared" si="9"/>
        <v>1</v>
      </c>
      <c r="K49" s="23">
        <f t="shared" si="9"/>
        <v>6.25E-2</v>
      </c>
      <c r="L49" s="23">
        <f t="shared" si="9"/>
        <v>0.875</v>
      </c>
      <c r="M49" s="23">
        <f t="shared" si="9"/>
        <v>0.4375</v>
      </c>
      <c r="N49" s="23">
        <f t="shared" si="9"/>
        <v>0.9375</v>
      </c>
      <c r="O49" s="23">
        <f t="shared" si="9"/>
        <v>5.8823529411764705E-2</v>
      </c>
      <c r="P49" s="23">
        <f t="shared" si="9"/>
        <v>0.5</v>
      </c>
      <c r="Q49" s="23">
        <f t="shared" si="9"/>
        <v>1</v>
      </c>
      <c r="R49" s="23">
        <f t="shared" si="9"/>
        <v>0.9375</v>
      </c>
      <c r="S49" s="23">
        <f t="shared" si="9"/>
        <v>0.52941176470588236</v>
      </c>
      <c r="T49" s="23">
        <f t="shared" si="9"/>
        <v>1</v>
      </c>
      <c r="U49" s="23">
        <f t="shared" si="9"/>
        <v>1</v>
      </c>
      <c r="V49" s="23">
        <f t="shared" si="9"/>
        <v>0.125</v>
      </c>
      <c r="W49" s="23">
        <f t="shared" si="9"/>
        <v>0.875</v>
      </c>
      <c r="X49" s="23">
        <f t="shared" si="9"/>
        <v>1</v>
      </c>
      <c r="Y49" s="23">
        <f t="shared" si="9"/>
        <v>1</v>
      </c>
      <c r="Z49" s="23">
        <f t="shared" si="9"/>
        <v>0.8125</v>
      </c>
      <c r="AA49" s="23">
        <f t="shared" si="9"/>
        <v>1</v>
      </c>
      <c r="AB49" s="23">
        <f t="shared" si="9"/>
        <v>0.875</v>
      </c>
      <c r="AC49" s="23">
        <f t="shared" si="9"/>
        <v>0.25</v>
      </c>
      <c r="AD49" s="23">
        <f t="shared" si="9"/>
        <v>0.875</v>
      </c>
      <c r="AE49" s="23">
        <f t="shared" si="9"/>
        <v>0.875</v>
      </c>
      <c r="AF49" s="23">
        <f t="shared" si="9"/>
        <v>0.75</v>
      </c>
      <c r="AG49" s="23">
        <f t="shared" si="9"/>
        <v>0.875</v>
      </c>
      <c r="AH49" s="23">
        <f t="shared" si="9"/>
        <v>0.41176470588235292</v>
      </c>
      <c r="AI49" s="23">
        <f t="shared" si="9"/>
        <v>0.875</v>
      </c>
      <c r="AJ49" s="23">
        <f t="shared" si="9"/>
        <v>0.9375</v>
      </c>
      <c r="AK49" s="23">
        <f t="shared" si="9"/>
        <v>1</v>
      </c>
      <c r="AL49" s="23">
        <f t="shared" si="9"/>
        <v>0.4375</v>
      </c>
      <c r="AM49" s="23">
        <f t="shared" si="9"/>
        <v>1</v>
      </c>
      <c r="AN49" s="23">
        <f t="shared" si="9"/>
        <v>0.875</v>
      </c>
      <c r="AO49" s="23">
        <f t="shared" si="9"/>
        <v>0.75</v>
      </c>
      <c r="AP49" s="23">
        <f t="shared" si="9"/>
        <v>0.9375</v>
      </c>
      <c r="AQ49" s="23">
        <f t="shared" si="9"/>
        <v>0.875</v>
      </c>
      <c r="AR49" s="23">
        <f t="shared" si="9"/>
        <v>1</v>
      </c>
      <c r="AS49" s="23">
        <f t="shared" si="9"/>
        <v>0.875</v>
      </c>
      <c r="AT49" s="23">
        <f t="shared" si="9"/>
        <v>1</v>
      </c>
      <c r="AU49" s="23">
        <f t="shared" si="9"/>
        <v>0.9375</v>
      </c>
      <c r="AV49" s="23">
        <f t="shared" si="9"/>
        <v>1</v>
      </c>
      <c r="AW49" s="23">
        <f t="shared" si="9"/>
        <v>0.8125</v>
      </c>
      <c r="AX49" s="23">
        <f t="shared" si="9"/>
        <v>0.625</v>
      </c>
      <c r="AY49" s="23">
        <f t="shared" si="9"/>
        <v>0.75</v>
      </c>
      <c r="AZ49" s="23">
        <f t="shared" si="9"/>
        <v>0.9375</v>
      </c>
      <c r="BA49" s="23">
        <f t="shared" si="9"/>
        <v>0.8125</v>
      </c>
      <c r="BB49" s="23">
        <f t="shared" si="9"/>
        <v>0.4375</v>
      </c>
      <c r="BC49" s="23">
        <f t="shared" si="9"/>
        <v>1</v>
      </c>
      <c r="BD49" s="23">
        <f t="shared" si="9"/>
        <v>0.125</v>
      </c>
      <c r="BE49" s="23">
        <f t="shared" si="9"/>
        <v>0.5</v>
      </c>
    </row>
    <row r="50" spans="1:57" ht="20" customHeight="1" x14ac:dyDescent="0.15">
      <c r="A50" s="21"/>
    </row>
    <row r="51" spans="1:57" ht="20" customHeight="1" x14ac:dyDescent="0.15">
      <c r="A51" s="20" t="s">
        <v>140</v>
      </c>
    </row>
    <row r="52" spans="1:57" ht="20" customHeight="1" x14ac:dyDescent="0.15">
      <c r="A52" s="22" t="s">
        <v>117</v>
      </c>
      <c r="B52" s="15">
        <f>COUNTIF(B22:B37,$A52)</f>
        <v>10</v>
      </c>
      <c r="C52" s="15">
        <f t="shared" ref="C52:BE52" si="10">COUNTIF(C22:C37,$A52)</f>
        <v>1</v>
      </c>
      <c r="D52" s="15">
        <f t="shared" si="10"/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11</v>
      </c>
      <c r="I52" s="15">
        <f t="shared" si="10"/>
        <v>4</v>
      </c>
      <c r="J52" s="15">
        <f t="shared" si="10"/>
        <v>0</v>
      </c>
      <c r="K52" s="15">
        <f t="shared" si="10"/>
        <v>16</v>
      </c>
      <c r="L52" s="15">
        <f t="shared" si="10"/>
        <v>2</v>
      </c>
      <c r="M52" s="15">
        <f t="shared" si="10"/>
        <v>7</v>
      </c>
      <c r="N52" s="15">
        <f t="shared" si="10"/>
        <v>0</v>
      </c>
      <c r="O52" s="15">
        <f t="shared" si="10"/>
        <v>14</v>
      </c>
      <c r="P52" s="15">
        <f t="shared" si="10"/>
        <v>13</v>
      </c>
      <c r="Q52" s="15">
        <f t="shared" si="10"/>
        <v>0</v>
      </c>
      <c r="R52" s="15">
        <f t="shared" si="10"/>
        <v>2</v>
      </c>
      <c r="S52" s="15">
        <f t="shared" si="10"/>
        <v>9</v>
      </c>
      <c r="T52" s="15">
        <f t="shared" si="10"/>
        <v>0</v>
      </c>
      <c r="U52" s="15">
        <f t="shared" si="10"/>
        <v>0</v>
      </c>
      <c r="V52" s="15">
        <f t="shared" si="10"/>
        <v>14</v>
      </c>
      <c r="W52" s="15">
        <f t="shared" si="10"/>
        <v>1</v>
      </c>
      <c r="X52" s="15">
        <f t="shared" si="10"/>
        <v>0</v>
      </c>
      <c r="Y52" s="15">
        <f t="shared" si="10"/>
        <v>0</v>
      </c>
      <c r="Z52" s="15">
        <f t="shared" si="10"/>
        <v>3</v>
      </c>
      <c r="AA52" s="15">
        <f t="shared" si="10"/>
        <v>0</v>
      </c>
      <c r="AB52" s="15">
        <f t="shared" si="10"/>
        <v>0</v>
      </c>
      <c r="AC52" s="15">
        <f t="shared" si="10"/>
        <v>11</v>
      </c>
      <c r="AD52" s="15">
        <f t="shared" si="10"/>
        <v>3</v>
      </c>
      <c r="AE52" s="15">
        <f t="shared" si="10"/>
        <v>3</v>
      </c>
      <c r="AF52" s="15">
        <f t="shared" si="10"/>
        <v>3</v>
      </c>
      <c r="AG52" s="15">
        <f t="shared" si="10"/>
        <v>1</v>
      </c>
      <c r="AH52" s="15">
        <f t="shared" si="10"/>
        <v>1</v>
      </c>
      <c r="AI52" s="15">
        <f t="shared" si="10"/>
        <v>0</v>
      </c>
      <c r="AJ52" s="15">
        <f t="shared" si="10"/>
        <v>0</v>
      </c>
      <c r="AK52" s="15">
        <f t="shared" si="10"/>
        <v>0</v>
      </c>
      <c r="AL52" s="15">
        <f t="shared" si="10"/>
        <v>7</v>
      </c>
      <c r="AM52" s="15">
        <f t="shared" si="10"/>
        <v>0</v>
      </c>
      <c r="AN52" s="15">
        <f t="shared" si="10"/>
        <v>1</v>
      </c>
      <c r="AO52" s="15">
        <f t="shared" si="10"/>
        <v>5</v>
      </c>
      <c r="AP52" s="15">
        <f t="shared" si="10"/>
        <v>0</v>
      </c>
      <c r="AQ52" s="15">
        <f t="shared" si="10"/>
        <v>1</v>
      </c>
      <c r="AR52" s="15">
        <f t="shared" si="10"/>
        <v>1</v>
      </c>
      <c r="AS52" s="15">
        <f t="shared" si="10"/>
        <v>0</v>
      </c>
      <c r="AT52" s="15">
        <f t="shared" si="10"/>
        <v>0</v>
      </c>
      <c r="AU52" s="15">
        <f t="shared" si="10"/>
        <v>1</v>
      </c>
      <c r="AV52" s="15">
        <f t="shared" si="10"/>
        <v>0</v>
      </c>
      <c r="AW52" s="15">
        <f t="shared" si="10"/>
        <v>3</v>
      </c>
      <c r="AX52" s="15">
        <f t="shared" si="10"/>
        <v>4</v>
      </c>
      <c r="AY52" s="15">
        <f t="shared" si="10"/>
        <v>4</v>
      </c>
      <c r="AZ52" s="15">
        <f t="shared" si="10"/>
        <v>1</v>
      </c>
      <c r="BA52" s="15">
        <f t="shared" si="10"/>
        <v>3</v>
      </c>
      <c r="BB52" s="15">
        <f t="shared" si="10"/>
        <v>6</v>
      </c>
      <c r="BC52" s="15">
        <f t="shared" si="10"/>
        <v>0</v>
      </c>
      <c r="BD52" s="15">
        <f t="shared" si="10"/>
        <v>14</v>
      </c>
      <c r="BE52" s="15">
        <f t="shared" si="10"/>
        <v>9</v>
      </c>
    </row>
    <row r="53" spans="1:57" ht="20" customHeight="1" x14ac:dyDescent="0.15">
      <c r="A53" s="22" t="s">
        <v>116</v>
      </c>
      <c r="B53" s="15">
        <f>COUNTIF(B22:B37,$A53)</f>
        <v>6</v>
      </c>
      <c r="C53" s="15">
        <f t="shared" ref="C53:BE53" si="11">COUNTIF(C22:C37,$A53)</f>
        <v>14</v>
      </c>
      <c r="D53" s="15">
        <f t="shared" si="11"/>
        <v>15</v>
      </c>
      <c r="E53" s="15">
        <f t="shared" si="11"/>
        <v>15</v>
      </c>
      <c r="F53" s="15">
        <f t="shared" si="11"/>
        <v>15</v>
      </c>
      <c r="G53" s="15">
        <f t="shared" si="11"/>
        <v>15</v>
      </c>
      <c r="H53" s="15">
        <f t="shared" si="11"/>
        <v>4</v>
      </c>
      <c r="I53" s="15">
        <f t="shared" si="11"/>
        <v>11</v>
      </c>
      <c r="J53" s="15">
        <f t="shared" si="11"/>
        <v>15</v>
      </c>
      <c r="K53" s="15">
        <f t="shared" si="11"/>
        <v>0</v>
      </c>
      <c r="L53" s="15">
        <f t="shared" si="11"/>
        <v>13</v>
      </c>
      <c r="M53" s="15">
        <f t="shared" si="11"/>
        <v>8</v>
      </c>
      <c r="N53" s="15">
        <f t="shared" si="11"/>
        <v>15</v>
      </c>
      <c r="O53" s="15">
        <f t="shared" si="11"/>
        <v>2</v>
      </c>
      <c r="P53" s="15">
        <f t="shared" si="11"/>
        <v>3</v>
      </c>
      <c r="Q53" s="15">
        <f t="shared" si="11"/>
        <v>15</v>
      </c>
      <c r="R53" s="15">
        <f t="shared" si="11"/>
        <v>13</v>
      </c>
      <c r="S53" s="15">
        <f t="shared" si="11"/>
        <v>7</v>
      </c>
      <c r="T53" s="15">
        <f t="shared" si="11"/>
        <v>15</v>
      </c>
      <c r="U53" s="15">
        <f t="shared" si="11"/>
        <v>15</v>
      </c>
      <c r="V53" s="15">
        <f t="shared" si="11"/>
        <v>2</v>
      </c>
      <c r="W53" s="15">
        <f t="shared" si="11"/>
        <v>14</v>
      </c>
      <c r="X53" s="15">
        <f t="shared" si="11"/>
        <v>15</v>
      </c>
      <c r="Y53" s="15">
        <f t="shared" si="11"/>
        <v>15</v>
      </c>
      <c r="Z53" s="15">
        <f t="shared" si="11"/>
        <v>12</v>
      </c>
      <c r="AA53" s="15">
        <f t="shared" si="11"/>
        <v>15</v>
      </c>
      <c r="AB53" s="15">
        <f t="shared" si="11"/>
        <v>15</v>
      </c>
      <c r="AC53" s="15">
        <f t="shared" si="11"/>
        <v>5</v>
      </c>
      <c r="AD53" s="15">
        <f t="shared" si="11"/>
        <v>12</v>
      </c>
      <c r="AE53" s="15">
        <f t="shared" si="11"/>
        <v>12</v>
      </c>
      <c r="AF53" s="15">
        <f t="shared" si="11"/>
        <v>12</v>
      </c>
      <c r="AG53" s="15">
        <f t="shared" si="11"/>
        <v>14</v>
      </c>
      <c r="AH53" s="15">
        <f t="shared" si="11"/>
        <v>14</v>
      </c>
      <c r="AI53" s="15">
        <f t="shared" si="11"/>
        <v>15</v>
      </c>
      <c r="AJ53" s="15">
        <f t="shared" si="11"/>
        <v>15</v>
      </c>
      <c r="AK53" s="15">
        <f t="shared" si="11"/>
        <v>15</v>
      </c>
      <c r="AL53" s="15">
        <f t="shared" si="11"/>
        <v>8</v>
      </c>
      <c r="AM53" s="15">
        <f t="shared" si="11"/>
        <v>15</v>
      </c>
      <c r="AN53" s="15">
        <f t="shared" si="11"/>
        <v>14</v>
      </c>
      <c r="AO53" s="15">
        <f t="shared" si="11"/>
        <v>10</v>
      </c>
      <c r="AP53" s="15">
        <f t="shared" si="11"/>
        <v>15</v>
      </c>
      <c r="AQ53" s="15">
        <f t="shared" si="11"/>
        <v>14</v>
      </c>
      <c r="AR53" s="15">
        <f t="shared" si="11"/>
        <v>14</v>
      </c>
      <c r="AS53" s="15">
        <f t="shared" si="11"/>
        <v>15</v>
      </c>
      <c r="AT53" s="15">
        <f t="shared" si="11"/>
        <v>15</v>
      </c>
      <c r="AU53" s="15">
        <f t="shared" si="11"/>
        <v>14</v>
      </c>
      <c r="AV53" s="15">
        <f t="shared" si="11"/>
        <v>15</v>
      </c>
      <c r="AW53" s="15">
        <f t="shared" si="11"/>
        <v>12</v>
      </c>
      <c r="AX53" s="15">
        <f t="shared" si="11"/>
        <v>11</v>
      </c>
      <c r="AY53" s="15">
        <f t="shared" si="11"/>
        <v>11</v>
      </c>
      <c r="AZ53" s="15">
        <f t="shared" si="11"/>
        <v>14</v>
      </c>
      <c r="BA53" s="15">
        <f t="shared" si="11"/>
        <v>12</v>
      </c>
      <c r="BB53" s="15">
        <f t="shared" si="11"/>
        <v>9</v>
      </c>
      <c r="BC53" s="15">
        <f t="shared" si="11"/>
        <v>15</v>
      </c>
      <c r="BD53" s="15">
        <f t="shared" si="11"/>
        <v>1</v>
      </c>
      <c r="BE53" s="15">
        <f t="shared" si="11"/>
        <v>6</v>
      </c>
    </row>
    <row r="54" spans="1:57" ht="20" customHeight="1" x14ac:dyDescent="0.15">
      <c r="A54" s="22" t="s">
        <v>136</v>
      </c>
      <c r="B54" s="23">
        <f>B52/(B52+B53)</f>
        <v>0.625</v>
      </c>
      <c r="C54" s="23">
        <f t="shared" ref="C54:BE54" si="12">C52/(C52+C53)</f>
        <v>6.6666666666666666E-2</v>
      </c>
      <c r="D54" s="23">
        <f t="shared" si="12"/>
        <v>0</v>
      </c>
      <c r="E54" s="23">
        <f t="shared" si="12"/>
        <v>0</v>
      </c>
      <c r="F54" s="23">
        <f t="shared" si="12"/>
        <v>0</v>
      </c>
      <c r="G54" s="23">
        <f t="shared" si="12"/>
        <v>0</v>
      </c>
      <c r="H54" s="23">
        <f t="shared" si="12"/>
        <v>0.73333333333333328</v>
      </c>
      <c r="I54" s="23">
        <f t="shared" si="12"/>
        <v>0.26666666666666666</v>
      </c>
      <c r="J54" s="23">
        <f t="shared" si="12"/>
        <v>0</v>
      </c>
      <c r="K54" s="23">
        <f t="shared" si="12"/>
        <v>1</v>
      </c>
      <c r="L54" s="23">
        <f t="shared" si="12"/>
        <v>0.13333333333333333</v>
      </c>
      <c r="M54" s="23">
        <f t="shared" si="12"/>
        <v>0.46666666666666667</v>
      </c>
      <c r="N54" s="23">
        <f t="shared" si="12"/>
        <v>0</v>
      </c>
      <c r="O54" s="23">
        <f t="shared" si="12"/>
        <v>0.875</v>
      </c>
      <c r="P54" s="23">
        <f t="shared" si="12"/>
        <v>0.8125</v>
      </c>
      <c r="Q54" s="23">
        <f t="shared" si="12"/>
        <v>0</v>
      </c>
      <c r="R54" s="23">
        <f t="shared" si="12"/>
        <v>0.13333333333333333</v>
      </c>
      <c r="S54" s="23">
        <f t="shared" si="12"/>
        <v>0.5625</v>
      </c>
      <c r="T54" s="23">
        <f t="shared" si="12"/>
        <v>0</v>
      </c>
      <c r="U54" s="23">
        <f t="shared" si="12"/>
        <v>0</v>
      </c>
      <c r="V54" s="23">
        <f t="shared" si="12"/>
        <v>0.875</v>
      </c>
      <c r="W54" s="23">
        <f t="shared" si="12"/>
        <v>6.6666666666666666E-2</v>
      </c>
      <c r="X54" s="23">
        <f t="shared" si="12"/>
        <v>0</v>
      </c>
      <c r="Y54" s="23">
        <f t="shared" si="12"/>
        <v>0</v>
      </c>
      <c r="Z54" s="23">
        <f t="shared" si="12"/>
        <v>0.2</v>
      </c>
      <c r="AA54" s="23">
        <f t="shared" si="12"/>
        <v>0</v>
      </c>
      <c r="AB54" s="23">
        <f t="shared" si="12"/>
        <v>0</v>
      </c>
      <c r="AC54" s="23">
        <f t="shared" si="12"/>
        <v>0.6875</v>
      </c>
      <c r="AD54" s="23">
        <f t="shared" si="12"/>
        <v>0.2</v>
      </c>
      <c r="AE54" s="23">
        <f t="shared" si="12"/>
        <v>0.2</v>
      </c>
      <c r="AF54" s="23">
        <f t="shared" si="12"/>
        <v>0.2</v>
      </c>
      <c r="AG54" s="23">
        <f t="shared" si="12"/>
        <v>6.6666666666666666E-2</v>
      </c>
      <c r="AH54" s="23">
        <f t="shared" si="12"/>
        <v>6.6666666666666666E-2</v>
      </c>
      <c r="AI54" s="23">
        <f t="shared" si="12"/>
        <v>0</v>
      </c>
      <c r="AJ54" s="23">
        <f t="shared" si="12"/>
        <v>0</v>
      </c>
      <c r="AK54" s="23">
        <f t="shared" si="12"/>
        <v>0</v>
      </c>
      <c r="AL54" s="23">
        <f t="shared" si="12"/>
        <v>0.46666666666666667</v>
      </c>
      <c r="AM54" s="23">
        <f t="shared" si="12"/>
        <v>0</v>
      </c>
      <c r="AN54" s="23">
        <f t="shared" si="12"/>
        <v>6.6666666666666666E-2</v>
      </c>
      <c r="AO54" s="23">
        <f t="shared" si="12"/>
        <v>0.33333333333333331</v>
      </c>
      <c r="AP54" s="23">
        <f t="shared" si="12"/>
        <v>0</v>
      </c>
      <c r="AQ54" s="23">
        <f t="shared" si="12"/>
        <v>6.6666666666666666E-2</v>
      </c>
      <c r="AR54" s="23">
        <f t="shared" si="12"/>
        <v>6.6666666666666666E-2</v>
      </c>
      <c r="AS54" s="23">
        <f t="shared" si="12"/>
        <v>0</v>
      </c>
      <c r="AT54" s="23">
        <f t="shared" si="12"/>
        <v>0</v>
      </c>
      <c r="AU54" s="23">
        <f t="shared" si="12"/>
        <v>6.6666666666666666E-2</v>
      </c>
      <c r="AV54" s="23">
        <f t="shared" si="12"/>
        <v>0</v>
      </c>
      <c r="AW54" s="23">
        <f t="shared" si="12"/>
        <v>0.2</v>
      </c>
      <c r="AX54" s="23">
        <f t="shared" si="12"/>
        <v>0.26666666666666666</v>
      </c>
      <c r="AY54" s="23">
        <f t="shared" si="12"/>
        <v>0.26666666666666666</v>
      </c>
      <c r="AZ54" s="23">
        <f t="shared" si="12"/>
        <v>6.6666666666666666E-2</v>
      </c>
      <c r="BA54" s="23">
        <f t="shared" si="12"/>
        <v>0.2</v>
      </c>
      <c r="BB54" s="23">
        <f t="shared" si="12"/>
        <v>0.4</v>
      </c>
      <c r="BC54" s="23">
        <f t="shared" si="12"/>
        <v>0</v>
      </c>
      <c r="BD54" s="23">
        <f t="shared" si="12"/>
        <v>0.93333333333333335</v>
      </c>
      <c r="BE54" s="23">
        <f t="shared" si="12"/>
        <v>0.6</v>
      </c>
    </row>
    <row r="55" spans="1:57" ht="20" customHeight="1" x14ac:dyDescent="0.15">
      <c r="A55" s="22" t="s">
        <v>138</v>
      </c>
      <c r="B55" s="23">
        <f>B53/(B52+B53)</f>
        <v>0.375</v>
      </c>
      <c r="C55" s="23">
        <f t="shared" ref="C55:BE55" si="13">C53/(C52+C53)</f>
        <v>0.93333333333333335</v>
      </c>
      <c r="D55" s="23">
        <f t="shared" si="13"/>
        <v>1</v>
      </c>
      <c r="E55" s="23">
        <f t="shared" si="13"/>
        <v>1</v>
      </c>
      <c r="F55" s="23">
        <f t="shared" si="13"/>
        <v>1</v>
      </c>
      <c r="G55" s="23">
        <f t="shared" si="13"/>
        <v>1</v>
      </c>
      <c r="H55" s="23">
        <f t="shared" si="13"/>
        <v>0.26666666666666666</v>
      </c>
      <c r="I55" s="23">
        <f t="shared" si="13"/>
        <v>0.73333333333333328</v>
      </c>
      <c r="J55" s="23">
        <f t="shared" si="13"/>
        <v>1</v>
      </c>
      <c r="K55" s="23">
        <f t="shared" si="13"/>
        <v>0</v>
      </c>
      <c r="L55" s="23">
        <f t="shared" si="13"/>
        <v>0.8666666666666667</v>
      </c>
      <c r="M55" s="23">
        <f t="shared" si="13"/>
        <v>0.53333333333333333</v>
      </c>
      <c r="N55" s="23">
        <f t="shared" si="13"/>
        <v>1</v>
      </c>
      <c r="O55" s="23">
        <f t="shared" si="13"/>
        <v>0.125</v>
      </c>
      <c r="P55" s="23">
        <f t="shared" si="13"/>
        <v>0.1875</v>
      </c>
      <c r="Q55" s="23">
        <f t="shared" si="13"/>
        <v>1</v>
      </c>
      <c r="R55" s="23">
        <f t="shared" si="13"/>
        <v>0.8666666666666667</v>
      </c>
      <c r="S55" s="23">
        <f t="shared" si="13"/>
        <v>0.4375</v>
      </c>
      <c r="T55" s="23">
        <f t="shared" si="13"/>
        <v>1</v>
      </c>
      <c r="U55" s="23">
        <f t="shared" si="13"/>
        <v>1</v>
      </c>
      <c r="V55" s="23">
        <f t="shared" si="13"/>
        <v>0.125</v>
      </c>
      <c r="W55" s="23">
        <f t="shared" si="13"/>
        <v>0.93333333333333335</v>
      </c>
      <c r="X55" s="23">
        <f t="shared" si="13"/>
        <v>1</v>
      </c>
      <c r="Y55" s="23">
        <f t="shared" si="13"/>
        <v>1</v>
      </c>
      <c r="Z55" s="23">
        <f t="shared" si="13"/>
        <v>0.8</v>
      </c>
      <c r="AA55" s="23">
        <f t="shared" si="13"/>
        <v>1</v>
      </c>
      <c r="AB55" s="23">
        <f t="shared" si="13"/>
        <v>1</v>
      </c>
      <c r="AC55" s="23">
        <f t="shared" si="13"/>
        <v>0.3125</v>
      </c>
      <c r="AD55" s="23">
        <f t="shared" si="13"/>
        <v>0.8</v>
      </c>
      <c r="AE55" s="23">
        <f t="shared" si="13"/>
        <v>0.8</v>
      </c>
      <c r="AF55" s="23">
        <f t="shared" si="13"/>
        <v>0.8</v>
      </c>
      <c r="AG55" s="23">
        <f t="shared" si="13"/>
        <v>0.93333333333333335</v>
      </c>
      <c r="AH55" s="23">
        <f t="shared" si="13"/>
        <v>0.93333333333333335</v>
      </c>
      <c r="AI55" s="23">
        <f t="shared" si="13"/>
        <v>1</v>
      </c>
      <c r="AJ55" s="23">
        <f t="shared" si="13"/>
        <v>1</v>
      </c>
      <c r="AK55" s="23">
        <f t="shared" si="13"/>
        <v>1</v>
      </c>
      <c r="AL55" s="23">
        <f t="shared" si="13"/>
        <v>0.53333333333333333</v>
      </c>
      <c r="AM55" s="23">
        <f t="shared" si="13"/>
        <v>1</v>
      </c>
      <c r="AN55" s="23">
        <f t="shared" si="13"/>
        <v>0.93333333333333335</v>
      </c>
      <c r="AO55" s="23">
        <f t="shared" si="13"/>
        <v>0.66666666666666663</v>
      </c>
      <c r="AP55" s="23">
        <f t="shared" si="13"/>
        <v>1</v>
      </c>
      <c r="AQ55" s="23">
        <f t="shared" si="13"/>
        <v>0.93333333333333335</v>
      </c>
      <c r="AR55" s="23">
        <f t="shared" si="13"/>
        <v>0.93333333333333335</v>
      </c>
      <c r="AS55" s="23">
        <f t="shared" si="13"/>
        <v>1</v>
      </c>
      <c r="AT55" s="23">
        <f t="shared" si="13"/>
        <v>1</v>
      </c>
      <c r="AU55" s="23">
        <f t="shared" si="13"/>
        <v>0.93333333333333335</v>
      </c>
      <c r="AV55" s="23">
        <f t="shared" si="13"/>
        <v>1</v>
      </c>
      <c r="AW55" s="23">
        <f t="shared" si="13"/>
        <v>0.8</v>
      </c>
      <c r="AX55" s="23">
        <f t="shared" si="13"/>
        <v>0.73333333333333328</v>
      </c>
      <c r="AY55" s="23">
        <f t="shared" si="13"/>
        <v>0.73333333333333328</v>
      </c>
      <c r="AZ55" s="23">
        <f t="shared" si="13"/>
        <v>0.93333333333333335</v>
      </c>
      <c r="BA55" s="23">
        <f t="shared" si="13"/>
        <v>0.8</v>
      </c>
      <c r="BB55" s="23">
        <f t="shared" si="13"/>
        <v>0.6</v>
      </c>
      <c r="BC55" s="23">
        <f t="shared" si="13"/>
        <v>1</v>
      </c>
      <c r="BD55" s="23">
        <f t="shared" si="13"/>
        <v>6.6666666666666666E-2</v>
      </c>
      <c r="BE55" s="23">
        <f t="shared" si="13"/>
        <v>0.4</v>
      </c>
    </row>
    <row r="56" spans="1:57" ht="20" customHeight="1" x14ac:dyDescent="0.15">
      <c r="A56" s="19"/>
    </row>
    <row r="57" spans="1:57" ht="20" customHeight="1" x14ac:dyDescent="0.15">
      <c r="A57" s="19"/>
    </row>
  </sheetData>
  <conditionalFormatting sqref="B14:U14 W14:AC14 AE14:BE14 B15:BE20 B33:AQ33 AS33:BE33">
    <cfRule type="cellIs" dxfId="7" priority="347" stopIfTrue="1" operator="equal">
      <formula>"F"</formula>
    </cfRule>
    <cfRule type="cellIs" dxfId="6" priority="348" stopIfTrue="1" operator="equal">
      <formula>"P"</formula>
    </cfRule>
  </conditionalFormatting>
  <conditionalFormatting sqref="B3:BE13">
    <cfRule type="cellIs" dxfId="5" priority="1" stopIfTrue="1" operator="equal">
      <formula>"F"</formula>
    </cfRule>
    <cfRule type="cellIs" dxfId="4" priority="2" stopIfTrue="1" operator="equal">
      <formula>"P"</formula>
    </cfRule>
  </conditionalFormatting>
  <conditionalFormatting sqref="B22:BE32">
    <cfRule type="cellIs" dxfId="3" priority="29" stopIfTrue="1" operator="equal">
      <formula>"F"</formula>
    </cfRule>
    <cfRule type="cellIs" dxfId="2" priority="30" stopIfTrue="1" operator="equal">
      <formula>"P"</formula>
    </cfRule>
  </conditionalFormatting>
  <conditionalFormatting sqref="B34:BE37">
    <cfRule type="cellIs" dxfId="1" priority="11" stopIfTrue="1" operator="equal">
      <formula>"F"</formula>
    </cfRule>
    <cfRule type="cellIs" dxfId="0" priority="12" stopIfTrue="1" operator="equal">
      <formula>"P"</formula>
    </cfRule>
  </conditionalFormatting>
  <pageMargins left="1" right="1" top="1" bottom="1" header="0.25" footer="0.25"/>
  <pageSetup orientation="portrait"/>
  <headerFooter>
    <oddFooter>&amp;C&amp;"Helvetica Neue,Regular"&amp;12&amp;K000000&amp;P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EEFE-7D72-BE45-8A19-4AEB2E65DD27}">
  <dimension ref="A1:BE36"/>
  <sheetViews>
    <sheetView zoomScale="140" zoomScaleNormal="140" workbookViewId="0">
      <selection activeCell="A2" sqref="A2:A36"/>
    </sheetView>
  </sheetViews>
  <sheetFormatPr baseColWidth="10" defaultRowHeight="13" x14ac:dyDescent="0.15"/>
  <cols>
    <col min="1" max="1" width="18.1640625" bestFit="1" customWidth="1"/>
    <col min="2" max="17" width="5.1640625" bestFit="1" customWidth="1"/>
    <col min="18" max="21" width="6.1640625" bestFit="1" customWidth="1"/>
    <col min="22" max="34" width="5.1640625" bestFit="1" customWidth="1"/>
    <col min="35" max="35" width="6.1640625" bestFit="1" customWidth="1"/>
    <col min="36" max="57" width="5.1640625" bestFit="1" customWidth="1"/>
  </cols>
  <sheetData>
    <row r="1" spans="1:57" x14ac:dyDescent="0.15">
      <c r="B1" s="4" t="s">
        <v>57</v>
      </c>
      <c r="C1" s="5" t="s">
        <v>58</v>
      </c>
      <c r="D1" s="5" t="s">
        <v>59</v>
      </c>
      <c r="E1" s="5" t="s">
        <v>60</v>
      </c>
      <c r="F1" s="5" t="s">
        <v>61</v>
      </c>
      <c r="G1" s="5" t="s">
        <v>62</v>
      </c>
      <c r="H1" s="5" t="s">
        <v>63</v>
      </c>
      <c r="I1" s="5" t="s">
        <v>64</v>
      </c>
      <c r="J1" s="5" t="s">
        <v>65</v>
      </c>
      <c r="K1" s="5" t="s">
        <v>66</v>
      </c>
      <c r="L1" s="5" t="s">
        <v>67</v>
      </c>
      <c r="M1" s="5" t="s">
        <v>68</v>
      </c>
      <c r="N1" s="5" t="s">
        <v>69</v>
      </c>
      <c r="O1" s="5" t="s">
        <v>70</v>
      </c>
      <c r="P1" s="5" t="s">
        <v>71</v>
      </c>
      <c r="Q1" s="5" t="s">
        <v>72</v>
      </c>
      <c r="R1" s="5" t="s">
        <v>73</v>
      </c>
      <c r="S1" s="5" t="s">
        <v>74</v>
      </c>
      <c r="T1" s="5" t="s">
        <v>75</v>
      </c>
      <c r="U1" s="5" t="s">
        <v>76</v>
      </c>
      <c r="V1" s="5" t="s">
        <v>77</v>
      </c>
      <c r="W1" s="5" t="s">
        <v>78</v>
      </c>
      <c r="X1" s="5" t="s">
        <v>79</v>
      </c>
      <c r="Y1" s="5" t="s">
        <v>80</v>
      </c>
      <c r="Z1" s="5" t="s">
        <v>81</v>
      </c>
      <c r="AA1" s="5" t="s">
        <v>82</v>
      </c>
      <c r="AB1" s="5" t="s">
        <v>83</v>
      </c>
      <c r="AC1" s="5" t="s">
        <v>84</v>
      </c>
      <c r="AD1" s="5" t="s">
        <v>85</v>
      </c>
      <c r="AE1" s="5" t="s">
        <v>86</v>
      </c>
      <c r="AF1" s="5" t="s">
        <v>87</v>
      </c>
      <c r="AG1" s="5" t="s">
        <v>88</v>
      </c>
      <c r="AH1" s="5" t="s">
        <v>89</v>
      </c>
      <c r="AI1" s="5" t="s">
        <v>90</v>
      </c>
      <c r="AJ1" s="5" t="s">
        <v>91</v>
      </c>
      <c r="AK1" s="5" t="s">
        <v>92</v>
      </c>
      <c r="AL1" s="5" t="s">
        <v>93</v>
      </c>
      <c r="AM1" s="5" t="s">
        <v>94</v>
      </c>
      <c r="AN1" s="5" t="s">
        <v>95</v>
      </c>
      <c r="AO1" s="5" t="s">
        <v>96</v>
      </c>
      <c r="AP1" s="5" t="s">
        <v>97</v>
      </c>
      <c r="AQ1" s="5" t="s">
        <v>98</v>
      </c>
      <c r="AR1" s="5" t="s">
        <v>99</v>
      </c>
      <c r="AS1" s="5" t="s">
        <v>100</v>
      </c>
      <c r="AT1" s="5" t="s">
        <v>101</v>
      </c>
      <c r="AU1" s="5" t="s">
        <v>102</v>
      </c>
      <c r="AV1" s="5" t="s">
        <v>103</v>
      </c>
      <c r="AW1" s="5" t="s">
        <v>104</v>
      </c>
      <c r="AX1" s="5" t="s">
        <v>105</v>
      </c>
      <c r="AY1" s="5" t="s">
        <v>106</v>
      </c>
      <c r="AZ1" s="5" t="s">
        <v>107</v>
      </c>
      <c r="BA1" s="5" t="s">
        <v>108</v>
      </c>
      <c r="BB1" s="5" t="s">
        <v>109</v>
      </c>
      <c r="BC1" s="5" t="s">
        <v>110</v>
      </c>
      <c r="BD1" s="5" t="s">
        <v>111</v>
      </c>
      <c r="BE1" s="5" t="s">
        <v>112</v>
      </c>
    </row>
    <row r="2" spans="1:57" ht="17" x14ac:dyDescent="0.15">
      <c r="A2" s="24" t="str">
        <f>GroupByApp!A3</f>
        <v>Android</v>
      </c>
    </row>
    <row r="3" spans="1:57" ht="14" x14ac:dyDescent="0.15">
      <c r="A3" t="str">
        <f>GroupByApp!A4</f>
        <v>id.gov</v>
      </c>
      <c r="B3">
        <f>IF(GroupByApp!B4="F",1,0)</f>
        <v>0</v>
      </c>
      <c r="C3">
        <f>IF(GroupByApp!C4="F",1,0)</f>
        <v>1</v>
      </c>
      <c r="D3">
        <f>IF(GroupByApp!D4="F",1,0)</f>
        <v>0</v>
      </c>
      <c r="E3">
        <f>IF(GroupByApp!E4="F",1,0)</f>
        <v>0</v>
      </c>
      <c r="F3">
        <f>IF(GroupByApp!F4="F",1,0)</f>
        <v>0</v>
      </c>
      <c r="G3">
        <f>IF(GroupByApp!G4="F",1,0)</f>
        <v>0</v>
      </c>
      <c r="H3">
        <f>IF(GroupByApp!H4="F",1,0)</f>
        <v>1</v>
      </c>
      <c r="I3">
        <f>IF(GroupByApp!I4="F",1,0)</f>
        <v>0</v>
      </c>
      <c r="J3">
        <f>IF(GroupByApp!J4="F",1,0)</f>
        <v>0</v>
      </c>
      <c r="K3">
        <f>IF(GroupByApp!K4="F",1,0)</f>
        <v>1</v>
      </c>
      <c r="L3">
        <f>IF(GroupByApp!L4="F",1,0)</f>
        <v>0</v>
      </c>
      <c r="M3">
        <f>IF(GroupByApp!M4="F",1,0)</f>
        <v>0</v>
      </c>
      <c r="N3">
        <f>IF(GroupByApp!N4="F",1,0)</f>
        <v>0</v>
      </c>
      <c r="O3">
        <f>IF(GroupByApp!O4="F",1,0)</f>
        <v>0</v>
      </c>
      <c r="P3">
        <f>IF(GroupByApp!P4="F",1,0)</f>
        <v>1</v>
      </c>
      <c r="Q3">
        <f>IF(GroupByApp!Q4="F",1,0)</f>
        <v>0</v>
      </c>
      <c r="R3">
        <f>IF(GroupByApp!R4="F",1,0)</f>
        <v>0</v>
      </c>
      <c r="S3">
        <f>IF(GroupByApp!S4="F",1,0)</f>
        <v>0</v>
      </c>
      <c r="T3">
        <f>IF(GroupByApp!T4="F",1,0)</f>
        <v>0</v>
      </c>
      <c r="U3">
        <f>IF(GroupByApp!U4="F",1,0)</f>
        <v>0</v>
      </c>
      <c r="V3">
        <f>IF(GroupByApp!V4="F",1,0)</f>
        <v>0</v>
      </c>
      <c r="W3">
        <f>IF(GroupByApp!W4="F",1,0)</f>
        <v>0</v>
      </c>
      <c r="X3">
        <f>IF(GroupByApp!X4="F",1,0)</f>
        <v>0</v>
      </c>
      <c r="Y3">
        <f>IF(GroupByApp!Y4="F",1,0)</f>
        <v>0</v>
      </c>
      <c r="Z3">
        <f>IF(GroupByApp!Z4="F",1,0)</f>
        <v>0</v>
      </c>
      <c r="AA3">
        <f>IF(GroupByApp!AA4="F",1,0)</f>
        <v>0</v>
      </c>
      <c r="AB3">
        <f>IF(GroupByApp!AB4="F",1,0)</f>
        <v>0</v>
      </c>
      <c r="AC3">
        <f>IF(GroupByApp!AC4="F",1,0)</f>
        <v>1</v>
      </c>
      <c r="AD3">
        <f>IF(GroupByApp!AD4="F",1,0)</f>
        <v>0</v>
      </c>
      <c r="AE3">
        <f>IF(GroupByApp!AE4="F",1,0)</f>
        <v>1</v>
      </c>
      <c r="AF3">
        <f>IF(GroupByApp!AF4="F",1,0)</f>
        <v>0</v>
      </c>
      <c r="AG3">
        <f>IF(GroupByApp!AG4="F",1,0)</f>
        <v>1</v>
      </c>
      <c r="AH3">
        <f>IF(GroupByApp!AH4="F",1,0)</f>
        <v>1</v>
      </c>
      <c r="AI3">
        <f>IF(GroupByApp!AI4="F",1,0)</f>
        <v>0</v>
      </c>
      <c r="AJ3">
        <f>IF(GroupByApp!AJ4="F",1,0)</f>
        <v>0</v>
      </c>
      <c r="AK3">
        <f>IF(GroupByApp!AK4="F",1,0)</f>
        <v>0</v>
      </c>
      <c r="AL3">
        <f>IF(GroupByApp!AL4="F",1,0)</f>
        <v>0</v>
      </c>
      <c r="AM3">
        <f>IF(GroupByApp!AM4="F",1,0)</f>
        <v>0</v>
      </c>
      <c r="AN3">
        <f>IF(GroupByApp!AN4="F",1,0)</f>
        <v>0</v>
      </c>
      <c r="AO3">
        <f>IF(GroupByApp!AO4="F",1,0)</f>
        <v>0</v>
      </c>
      <c r="AP3">
        <f>IF(GroupByApp!AP4="F",1,0)</f>
        <v>0</v>
      </c>
      <c r="AQ3">
        <f>IF(GroupByApp!AQ4="F",1,0)</f>
        <v>0</v>
      </c>
      <c r="AR3">
        <f>IF(GroupByApp!AR4="F",1,0)</f>
        <v>0</v>
      </c>
      <c r="AS3">
        <f>IF(GroupByApp!AS4="F",1,0)</f>
        <v>0</v>
      </c>
      <c r="AT3">
        <f>IF(GroupByApp!AT4="F",1,0)</f>
        <v>0</v>
      </c>
      <c r="AU3">
        <f>IF(GroupByApp!AU4="F",1,0)</f>
        <v>1</v>
      </c>
      <c r="AV3">
        <f>IF(GroupByApp!AV4="F",1,0)</f>
        <v>0</v>
      </c>
      <c r="AW3">
        <f>IF(GroupByApp!AW4="F",1,0)</f>
        <v>0</v>
      </c>
      <c r="AX3">
        <f>IF(GroupByApp!AX4="F",1,0)</f>
        <v>1</v>
      </c>
      <c r="AY3">
        <f>IF(GroupByApp!AY4="F",1,0)</f>
        <v>0</v>
      </c>
      <c r="AZ3">
        <f>IF(GroupByApp!AZ4="F",1,0)</f>
        <v>0</v>
      </c>
      <c r="BA3">
        <f>IF(GroupByApp!BA4="F",1,0)</f>
        <v>0</v>
      </c>
      <c r="BB3">
        <f>IF(GroupByApp!BB4="F",1,0)</f>
        <v>1</v>
      </c>
      <c r="BC3">
        <f>IF(GroupByApp!BC4="F",1,0)</f>
        <v>0</v>
      </c>
      <c r="BD3">
        <f>IF(GroupByApp!BD4="F",1,0)</f>
        <v>1</v>
      </c>
      <c r="BE3">
        <f>IF(GroupByApp!BE4="F",1,0)</f>
        <v>0</v>
      </c>
    </row>
    <row r="4" spans="1:57" ht="14" x14ac:dyDescent="0.15">
      <c r="A4" t="str">
        <f>GroupByApp!A5</f>
        <v>CarrisWay</v>
      </c>
      <c r="B4">
        <f>IF(GroupByApp!B5="F",1,0)</f>
        <v>1</v>
      </c>
      <c r="C4">
        <f>IF(GroupByApp!C5="F",1,0)</f>
        <v>0</v>
      </c>
      <c r="D4">
        <f>IF(GroupByApp!D5="F",1,0)</f>
        <v>0</v>
      </c>
      <c r="E4">
        <f>IF(GroupByApp!E5="F",1,0)</f>
        <v>0</v>
      </c>
      <c r="F4">
        <f>IF(GroupByApp!F5="F",1,0)</f>
        <v>0</v>
      </c>
      <c r="G4">
        <f>IF(GroupByApp!G5="F",1,0)</f>
        <v>0</v>
      </c>
      <c r="H4">
        <f>IF(GroupByApp!H5="F",1,0)</f>
        <v>1</v>
      </c>
      <c r="I4">
        <f>IF(GroupByApp!I5="F",1,0)</f>
        <v>0</v>
      </c>
      <c r="J4">
        <f>IF(GroupByApp!J5="F",1,0)</f>
        <v>0</v>
      </c>
      <c r="K4">
        <f>IF(GroupByApp!K5="F",1,0)</f>
        <v>1</v>
      </c>
      <c r="L4">
        <f>IF(GroupByApp!L5="F",1,0)</f>
        <v>0</v>
      </c>
      <c r="M4">
        <f>IF(GroupByApp!M5="F",1,0)</f>
        <v>1</v>
      </c>
      <c r="N4">
        <f>IF(GroupByApp!N5="F",1,0)</f>
        <v>0</v>
      </c>
      <c r="O4">
        <f>IF(GroupByApp!O5="F",1,0)</f>
        <v>1</v>
      </c>
      <c r="P4">
        <f>IF(GroupByApp!P5="F",1,0)</f>
        <v>0</v>
      </c>
      <c r="Q4">
        <f>IF(GroupByApp!Q5="F",1,0)</f>
        <v>0</v>
      </c>
      <c r="R4">
        <f>IF(GroupByApp!R5="F",1,0)</f>
        <v>0</v>
      </c>
      <c r="S4">
        <f>IF(GroupByApp!S5="F",1,0)</f>
        <v>0</v>
      </c>
      <c r="T4">
        <f>IF(GroupByApp!T5="F",1,0)</f>
        <v>0</v>
      </c>
      <c r="U4">
        <f>IF(GroupByApp!U5="F",1,0)</f>
        <v>0</v>
      </c>
      <c r="V4">
        <f>IF(GroupByApp!V5="F",1,0)</f>
        <v>0</v>
      </c>
      <c r="W4">
        <f>IF(GroupByApp!W5="F",1,0)</f>
        <v>0</v>
      </c>
      <c r="X4">
        <f>IF(GroupByApp!X5="F",1,0)</f>
        <v>0</v>
      </c>
      <c r="Y4">
        <f>IF(GroupByApp!Y5="F",1,0)</f>
        <v>0</v>
      </c>
      <c r="Z4">
        <f>IF(GroupByApp!Z5="F",1,0)</f>
        <v>0</v>
      </c>
      <c r="AA4">
        <f>IF(GroupByApp!AA5="F",1,0)</f>
        <v>0</v>
      </c>
      <c r="AB4">
        <f>IF(GroupByApp!AB5="F",1,0)</f>
        <v>0</v>
      </c>
      <c r="AC4">
        <f>IF(GroupByApp!AC5="F",1,0)</f>
        <v>1</v>
      </c>
      <c r="AD4">
        <f>IF(GroupByApp!AD5="F",1,0)</f>
        <v>0</v>
      </c>
      <c r="AE4">
        <f>IF(GroupByApp!AE5="F",1,0)</f>
        <v>1</v>
      </c>
      <c r="AF4">
        <f>IF(GroupByApp!AF5="F",1,0)</f>
        <v>0</v>
      </c>
      <c r="AG4">
        <f>IF(GroupByApp!AG5="F",1,0)</f>
        <v>0</v>
      </c>
      <c r="AH4">
        <f>IF(GroupByApp!AH5="F",1,0)</f>
        <v>0</v>
      </c>
      <c r="AI4">
        <f>IF(GroupByApp!AI5="F",1,0)</f>
        <v>0</v>
      </c>
      <c r="AJ4">
        <f>IF(GroupByApp!AJ5="F",1,0)</f>
        <v>0</v>
      </c>
      <c r="AK4">
        <f>IF(GroupByApp!AK5="F",1,0)</f>
        <v>0</v>
      </c>
      <c r="AL4">
        <f>IF(GroupByApp!AL5="F",1,0)</f>
        <v>0</v>
      </c>
      <c r="AM4">
        <f>IF(GroupByApp!AM5="F",1,0)</f>
        <v>0</v>
      </c>
      <c r="AN4">
        <f>IF(GroupByApp!AN5="F",1,0)</f>
        <v>0</v>
      </c>
      <c r="AO4">
        <f>IF(GroupByApp!AO5="F",1,0)</f>
        <v>0</v>
      </c>
      <c r="AP4">
        <f>IF(GroupByApp!AP5="F",1,0)</f>
        <v>0</v>
      </c>
      <c r="AQ4">
        <f>IF(GroupByApp!AQ5="F",1,0)</f>
        <v>0</v>
      </c>
      <c r="AR4">
        <f>IF(GroupByApp!AR5="F",1,0)</f>
        <v>0</v>
      </c>
      <c r="AS4">
        <f>IF(GroupByApp!AS5="F",1,0)</f>
        <v>0</v>
      </c>
      <c r="AT4">
        <f>IF(GroupByApp!AT5="F",1,0)</f>
        <v>0</v>
      </c>
      <c r="AU4">
        <f>IF(GroupByApp!AU5="F",1,0)</f>
        <v>0</v>
      </c>
      <c r="AV4">
        <f>IF(GroupByApp!AV5="F",1,0)</f>
        <v>0</v>
      </c>
      <c r="AW4">
        <f>IF(GroupByApp!AW5="F",1,0)</f>
        <v>0</v>
      </c>
      <c r="AX4">
        <f>IF(GroupByApp!AX5="F",1,0)</f>
        <v>0</v>
      </c>
      <c r="AY4">
        <f>IF(GroupByApp!AY5="F",1,0)</f>
        <v>0</v>
      </c>
      <c r="AZ4">
        <f>IF(GroupByApp!AZ5="F",1,0)</f>
        <v>0</v>
      </c>
      <c r="BA4">
        <f>IF(GroupByApp!BA5="F",1,0)</f>
        <v>1</v>
      </c>
      <c r="BB4">
        <f>IF(GroupByApp!BB5="F",1,0)</f>
        <v>0</v>
      </c>
      <c r="BC4">
        <f>IF(GroupByApp!BC5="F",1,0)</f>
        <v>0</v>
      </c>
      <c r="BD4">
        <f>IF(GroupByApp!BD5="F",1,0)</f>
        <v>1</v>
      </c>
      <c r="BE4">
        <f>IF(GroupByApp!BE5="F",1,0)</f>
        <v>0</v>
      </c>
    </row>
    <row r="5" spans="1:57" ht="14" x14ac:dyDescent="0.15">
      <c r="A5" t="str">
        <f>GroupByApp!A6</f>
        <v>SNS24</v>
      </c>
      <c r="B5">
        <f>IF(GroupByApp!B6="F",1,0)</f>
        <v>0</v>
      </c>
      <c r="C5">
        <f>IF(GroupByApp!C6="F",1,0)</f>
        <v>0</v>
      </c>
      <c r="D5">
        <f>IF(GroupByApp!D6="F",1,0)</f>
        <v>0</v>
      </c>
      <c r="E5">
        <f>IF(GroupByApp!E6="F",1,0)</f>
        <v>0</v>
      </c>
      <c r="F5">
        <f>IF(GroupByApp!F6="F",1,0)</f>
        <v>0</v>
      </c>
      <c r="G5">
        <f>IF(GroupByApp!G6="F",1,0)</f>
        <v>0</v>
      </c>
      <c r="H5">
        <f>IF(GroupByApp!H6="F",1,0)</f>
        <v>1</v>
      </c>
      <c r="I5">
        <f>IF(GroupByApp!I6="F",1,0)</f>
        <v>0</v>
      </c>
      <c r="J5">
        <f>IF(GroupByApp!J6="F",1,0)</f>
        <v>0</v>
      </c>
      <c r="K5">
        <f>IF(GroupByApp!K6="F",1,0)</f>
        <v>1</v>
      </c>
      <c r="L5">
        <f>IF(GroupByApp!L6="F",1,0)</f>
        <v>0</v>
      </c>
      <c r="M5">
        <f>IF(GroupByApp!M6="F",1,0)</f>
        <v>1</v>
      </c>
      <c r="N5">
        <f>IF(GroupByApp!N6="F",1,0)</f>
        <v>0</v>
      </c>
      <c r="O5">
        <f>IF(GroupByApp!O6="F",1,0)</f>
        <v>1</v>
      </c>
      <c r="P5">
        <f>IF(GroupByApp!P6="F",1,0)</f>
        <v>1</v>
      </c>
      <c r="Q5">
        <f>IF(GroupByApp!Q6="F",1,0)</f>
        <v>0</v>
      </c>
      <c r="R5">
        <f>IF(GroupByApp!R6="F",1,0)</f>
        <v>1</v>
      </c>
      <c r="S5">
        <f>IF(GroupByApp!S6="F",1,0)</f>
        <v>1</v>
      </c>
      <c r="T5">
        <f>IF(GroupByApp!T6="F",1,0)</f>
        <v>0</v>
      </c>
      <c r="U5">
        <f>IF(GroupByApp!U6="F",1,0)</f>
        <v>0</v>
      </c>
      <c r="V5">
        <f>IF(GroupByApp!V6="F",1,0)</f>
        <v>1</v>
      </c>
      <c r="W5">
        <f>IF(GroupByApp!W6="F",1,0)</f>
        <v>0</v>
      </c>
      <c r="X5">
        <f>IF(GroupByApp!X6="F",1,0)</f>
        <v>0</v>
      </c>
      <c r="Y5">
        <f>IF(GroupByApp!Y6="F",1,0)</f>
        <v>0</v>
      </c>
      <c r="Z5">
        <f>IF(GroupByApp!Z6="F",1,0)</f>
        <v>0</v>
      </c>
      <c r="AA5">
        <f>IF(GroupByApp!AA6="F",1,0)</f>
        <v>0</v>
      </c>
      <c r="AB5">
        <f>IF(GroupByApp!AB6="F",1,0)</f>
        <v>0</v>
      </c>
      <c r="AC5">
        <f>IF(GroupByApp!AC6="F",1,0)</f>
        <v>1</v>
      </c>
      <c r="AD5">
        <f>IF(GroupByApp!AD6="F",1,0)</f>
        <v>0</v>
      </c>
      <c r="AE5">
        <f>IF(GroupByApp!AE6="F",1,0)</f>
        <v>0</v>
      </c>
      <c r="AF5">
        <f>IF(GroupByApp!AF6="F",1,0)</f>
        <v>1</v>
      </c>
      <c r="AG5">
        <f>IF(GroupByApp!AG6="F",1,0)</f>
        <v>0</v>
      </c>
      <c r="AH5">
        <f>IF(GroupByApp!AH6="F",1,0)</f>
        <v>0</v>
      </c>
      <c r="AI5">
        <f>IF(GroupByApp!AI6="F",1,0)</f>
        <v>0</v>
      </c>
      <c r="AJ5">
        <f>IF(GroupByApp!AJ6="F",1,0)</f>
        <v>0</v>
      </c>
      <c r="AK5">
        <f>IF(GroupByApp!AK6="F",1,0)</f>
        <v>0</v>
      </c>
      <c r="AL5">
        <f>IF(GroupByApp!AL6="F",1,0)</f>
        <v>0</v>
      </c>
      <c r="AM5">
        <f>IF(GroupByApp!AM6="F",1,0)</f>
        <v>0</v>
      </c>
      <c r="AN5">
        <f>IF(GroupByApp!AN6="F",1,0)</f>
        <v>0</v>
      </c>
      <c r="AO5">
        <f>IF(GroupByApp!AO6="F",1,0)</f>
        <v>0</v>
      </c>
      <c r="AP5">
        <f>IF(GroupByApp!AP6="F",1,0)</f>
        <v>0</v>
      </c>
      <c r="AQ5">
        <f>IF(GroupByApp!AQ6="F",1,0)</f>
        <v>0</v>
      </c>
      <c r="AR5">
        <f>IF(GroupByApp!AR6="F",1,0)</f>
        <v>0</v>
      </c>
      <c r="AS5">
        <f>IF(GroupByApp!AS6="F",1,0)</f>
        <v>1</v>
      </c>
      <c r="AT5">
        <f>IF(GroupByApp!AT6="F",1,0)</f>
        <v>0</v>
      </c>
      <c r="AU5">
        <f>IF(GroupByApp!AU6="F",1,0)</f>
        <v>0</v>
      </c>
      <c r="AV5">
        <f>IF(GroupByApp!AV6="F",1,0)</f>
        <v>0</v>
      </c>
      <c r="AW5">
        <f>IF(GroupByApp!AW6="F",1,0)</f>
        <v>0</v>
      </c>
      <c r="AX5">
        <f>IF(GroupByApp!AX6="F",1,0)</f>
        <v>0</v>
      </c>
      <c r="AY5">
        <f>IF(GroupByApp!AY6="F",1,0)</f>
        <v>0</v>
      </c>
      <c r="AZ5">
        <f>IF(GroupByApp!AZ6="F",1,0)</f>
        <v>1</v>
      </c>
      <c r="BA5">
        <f>IF(GroupByApp!BA6="F",1,0)</f>
        <v>0</v>
      </c>
      <c r="BB5">
        <f>IF(GroupByApp!BB6="F",1,0)</f>
        <v>1</v>
      </c>
      <c r="BC5">
        <f>IF(GroupByApp!BC6="F",1,0)</f>
        <v>0</v>
      </c>
      <c r="BD5">
        <f>IF(GroupByApp!BD6="F",1,0)</f>
        <v>0</v>
      </c>
      <c r="BE5">
        <f>IF(GroupByApp!BE6="F",1,0)</f>
        <v>0</v>
      </c>
    </row>
    <row r="6" spans="1:57" ht="14" x14ac:dyDescent="0.15">
      <c r="A6" t="str">
        <f>GroupByApp!A7</f>
        <v>App CaixaDireta</v>
      </c>
      <c r="B6">
        <f>IF(GroupByApp!B7="F",1,0)</f>
        <v>1</v>
      </c>
      <c r="C6">
        <f>IF(GroupByApp!C7="F",1,0)</f>
        <v>0</v>
      </c>
      <c r="D6">
        <f>IF(GroupByApp!D7="F",1,0)</f>
        <v>0</v>
      </c>
      <c r="E6">
        <f>IF(GroupByApp!E7="F",1,0)</f>
        <v>0</v>
      </c>
      <c r="F6">
        <f>IF(GroupByApp!F7="F",1,0)</f>
        <v>0</v>
      </c>
      <c r="G6">
        <f>IF(GroupByApp!G7="F",1,0)</f>
        <v>0</v>
      </c>
      <c r="H6">
        <f>IF(GroupByApp!H7="F",1,0)</f>
        <v>1</v>
      </c>
      <c r="I6">
        <f>IF(GroupByApp!I7="F",1,0)</f>
        <v>0</v>
      </c>
      <c r="J6">
        <f>IF(GroupByApp!J7="F",1,0)</f>
        <v>0</v>
      </c>
      <c r="K6">
        <f>IF(GroupByApp!K7="F",1,0)</f>
        <v>1</v>
      </c>
      <c r="L6">
        <f>IF(GroupByApp!L7="F",1,0)</f>
        <v>0</v>
      </c>
      <c r="M6">
        <f>IF(GroupByApp!M7="F",1,0)</f>
        <v>1</v>
      </c>
      <c r="N6">
        <f>IF(GroupByApp!N7="F",1,0)</f>
        <v>1</v>
      </c>
      <c r="O6">
        <f>IF(GroupByApp!O7="F",1,0)</f>
        <v>1</v>
      </c>
      <c r="P6">
        <f>IF(GroupByApp!P7="F",1,0)</f>
        <v>0</v>
      </c>
      <c r="Q6">
        <f>IF(GroupByApp!Q7="F",1,0)</f>
        <v>0</v>
      </c>
      <c r="R6">
        <f>IF(GroupByApp!R7="F",1,0)</f>
        <v>0</v>
      </c>
      <c r="S6">
        <f>IF(GroupByApp!S7="F",1,0)</f>
        <v>1</v>
      </c>
      <c r="T6">
        <f>IF(GroupByApp!T7="F",1,0)</f>
        <v>0</v>
      </c>
      <c r="U6">
        <f>IF(GroupByApp!U7="F",1,0)</f>
        <v>0</v>
      </c>
      <c r="V6">
        <f>IF(GroupByApp!V7="F",1,0)</f>
        <v>1</v>
      </c>
      <c r="W6">
        <f>IF(GroupByApp!W7="F",1,0)</f>
        <v>0</v>
      </c>
      <c r="X6">
        <f>IF(GroupByApp!X7="F",1,0)</f>
        <v>0</v>
      </c>
      <c r="Y6">
        <f>IF(GroupByApp!Y7="F",1,0)</f>
        <v>0</v>
      </c>
      <c r="Z6">
        <f>IF(GroupByApp!Z7="F",1,0)</f>
        <v>0</v>
      </c>
      <c r="AA6">
        <f>IF(GroupByApp!AA7="F",1,0)</f>
        <v>0</v>
      </c>
      <c r="AB6">
        <f>IF(GroupByApp!AB7="F",1,0)</f>
        <v>0</v>
      </c>
      <c r="AC6">
        <f>IF(GroupByApp!AC7="F",1,0)</f>
        <v>1</v>
      </c>
      <c r="AD6">
        <f>IF(GroupByApp!AD7="F",1,0)</f>
        <v>0</v>
      </c>
      <c r="AE6">
        <f>IF(GroupByApp!AE7="F",1,0)</f>
        <v>0</v>
      </c>
      <c r="AF6">
        <f>IF(GroupByApp!AF7="F",1,0)</f>
        <v>1</v>
      </c>
      <c r="AG6">
        <f>IF(GroupByApp!AG7="F",1,0)</f>
        <v>0</v>
      </c>
      <c r="AH6">
        <f>IF(GroupByApp!AH7="F",1,0)</f>
        <v>1</v>
      </c>
      <c r="AI6">
        <f>IF(GroupByApp!AI7="F",1,0)</f>
        <v>0</v>
      </c>
      <c r="AJ6">
        <f>IF(GroupByApp!AJ7="F",1,0)</f>
        <v>0</v>
      </c>
      <c r="AK6">
        <f>IF(GroupByApp!AK7="F",1,0)</f>
        <v>0</v>
      </c>
      <c r="AL6">
        <f>IF(GroupByApp!AL7="F",1,0)</f>
        <v>1</v>
      </c>
      <c r="AM6">
        <f>IF(GroupByApp!AM7="F",1,0)</f>
        <v>0</v>
      </c>
      <c r="AN6">
        <f>IF(GroupByApp!AN7="F",1,0)</f>
        <v>0</v>
      </c>
      <c r="AO6">
        <f>IF(GroupByApp!AO7="F",1,0)</f>
        <v>0</v>
      </c>
      <c r="AP6">
        <f>IF(GroupByApp!AP7="F",1,0)</f>
        <v>0</v>
      </c>
      <c r="AQ6">
        <f>IF(GroupByApp!AQ7="F",1,0)</f>
        <v>0</v>
      </c>
      <c r="AR6">
        <f>IF(GroupByApp!AR7="F",1,0)</f>
        <v>0</v>
      </c>
      <c r="AS6">
        <f>IF(GroupByApp!AS7="F",1,0)</f>
        <v>0</v>
      </c>
      <c r="AT6">
        <f>IF(GroupByApp!AT7="F",1,0)</f>
        <v>0</v>
      </c>
      <c r="AU6">
        <f>IF(GroupByApp!AU7="F",1,0)</f>
        <v>0</v>
      </c>
      <c r="AV6">
        <f>IF(GroupByApp!AV7="F",1,0)</f>
        <v>0</v>
      </c>
      <c r="AW6">
        <f>IF(GroupByApp!AW7="F",1,0)</f>
        <v>1</v>
      </c>
      <c r="AX6">
        <f>IF(GroupByApp!AX7="F",1,0)</f>
        <v>0</v>
      </c>
      <c r="AY6">
        <f>IF(GroupByApp!AY7="F",1,0)</f>
        <v>1</v>
      </c>
      <c r="AZ6">
        <f>IF(GroupByApp!AZ7="F",1,0)</f>
        <v>0</v>
      </c>
      <c r="BA6">
        <f>IF(GroupByApp!BA7="F",1,0)</f>
        <v>0</v>
      </c>
      <c r="BB6">
        <f>IF(GroupByApp!BB7="F",1,0)</f>
        <v>1</v>
      </c>
      <c r="BC6">
        <f>IF(GroupByApp!BC7="F",1,0)</f>
        <v>0</v>
      </c>
      <c r="BD6">
        <f>IF(GroupByApp!BD7="F",1,0)</f>
        <v>1</v>
      </c>
      <c r="BE6">
        <f>IF(GroupByApp!BE7="F",1,0)</f>
        <v>0</v>
      </c>
    </row>
    <row r="7" spans="1:57" ht="14" x14ac:dyDescent="0.15">
      <c r="A7" t="str">
        <f>GroupByApp!A8</f>
        <v>MBWay</v>
      </c>
      <c r="B7">
        <f>IF(GroupByApp!B8="F",1,0)</f>
        <v>1</v>
      </c>
      <c r="C7">
        <f>IF(GroupByApp!C8="F",1,0)</f>
        <v>0</v>
      </c>
      <c r="D7">
        <f>IF(GroupByApp!D8="F",1,0)</f>
        <v>0</v>
      </c>
      <c r="E7">
        <f>IF(GroupByApp!E8="F",1,0)</f>
        <v>0</v>
      </c>
      <c r="F7">
        <f>IF(GroupByApp!F8="F",1,0)</f>
        <v>0</v>
      </c>
      <c r="G7">
        <f>IF(GroupByApp!G8="F",1,0)</f>
        <v>0</v>
      </c>
      <c r="H7">
        <f>IF(GroupByApp!H8="F",1,0)</f>
        <v>1</v>
      </c>
      <c r="I7">
        <f>IF(GroupByApp!I8="F",1,0)</f>
        <v>0</v>
      </c>
      <c r="J7">
        <f>IF(GroupByApp!J8="F",1,0)</f>
        <v>0</v>
      </c>
      <c r="K7">
        <f>IF(GroupByApp!K8="F",1,0)</f>
        <v>1</v>
      </c>
      <c r="L7">
        <f>IF(GroupByApp!L8="F",1,0)</f>
        <v>0</v>
      </c>
      <c r="M7">
        <f>IF(GroupByApp!M8="F",1,0)</f>
        <v>0</v>
      </c>
      <c r="N7">
        <f>IF(GroupByApp!N8="F",1,0)</f>
        <v>0</v>
      </c>
      <c r="O7">
        <f>IF(GroupByApp!O8="F",1,0)</f>
        <v>1</v>
      </c>
      <c r="P7">
        <f>IF(GroupByApp!P8="F",1,0)</f>
        <v>1</v>
      </c>
      <c r="Q7">
        <f>IF(GroupByApp!Q8="F",1,0)</f>
        <v>0</v>
      </c>
      <c r="R7">
        <f>IF(GroupByApp!R8="F",1,0)</f>
        <v>0</v>
      </c>
      <c r="S7">
        <f>IF(GroupByApp!S8="F",1,0)</f>
        <v>0</v>
      </c>
      <c r="T7">
        <f>IF(GroupByApp!T8="F",1,0)</f>
        <v>0</v>
      </c>
      <c r="U7">
        <f>IF(GroupByApp!U8="F",1,0)</f>
        <v>0</v>
      </c>
      <c r="V7">
        <f>IF(GroupByApp!V8="F",1,0)</f>
        <v>1</v>
      </c>
      <c r="W7">
        <f>IF(GroupByApp!W8="F",1,0)</f>
        <v>0</v>
      </c>
      <c r="X7">
        <f>IF(GroupByApp!X8="F",1,0)</f>
        <v>0</v>
      </c>
      <c r="Y7">
        <f>IF(GroupByApp!Y8="F",1,0)</f>
        <v>0</v>
      </c>
      <c r="Z7">
        <f>IF(GroupByApp!Z8="F",1,0)</f>
        <v>0</v>
      </c>
      <c r="AA7">
        <f>IF(GroupByApp!AA8="F",1,0)</f>
        <v>0</v>
      </c>
      <c r="AB7">
        <f>IF(GroupByApp!AB8="F",1,0)</f>
        <v>0</v>
      </c>
      <c r="AC7">
        <f>IF(GroupByApp!AC8="F",1,0)</f>
        <v>1</v>
      </c>
      <c r="AD7">
        <f>IF(GroupByApp!AD8="F",1,0)</f>
        <v>0</v>
      </c>
      <c r="AE7">
        <f>IF(GroupByApp!AE8="F",1,0)</f>
        <v>0</v>
      </c>
      <c r="AF7">
        <f>IF(GroupByApp!AF8="F",1,0)</f>
        <v>0</v>
      </c>
      <c r="AG7">
        <f>IF(GroupByApp!AG8="F",1,0)</f>
        <v>0</v>
      </c>
      <c r="AH7">
        <f>IF(GroupByApp!AH8="F",1,0)</f>
        <v>0</v>
      </c>
      <c r="AI7">
        <f>IF(GroupByApp!AI8="F",1,0)</f>
        <v>0</v>
      </c>
      <c r="AJ7">
        <f>IF(GroupByApp!AJ8="F",1,0)</f>
        <v>0</v>
      </c>
      <c r="AK7">
        <f>IF(GroupByApp!AK8="F",1,0)</f>
        <v>0</v>
      </c>
      <c r="AL7">
        <f>IF(GroupByApp!AL8="F",1,0)</f>
        <v>1</v>
      </c>
      <c r="AM7">
        <f>IF(GroupByApp!AM8="F",1,0)</f>
        <v>0</v>
      </c>
      <c r="AN7">
        <f>IF(GroupByApp!AN8="F",1,0)</f>
        <v>0</v>
      </c>
      <c r="AO7">
        <f>IF(GroupByApp!AO8="F",1,0)</f>
        <v>0</v>
      </c>
      <c r="AP7">
        <f>IF(GroupByApp!AP8="F",1,0)</f>
        <v>0</v>
      </c>
      <c r="AQ7">
        <f>IF(GroupByApp!AQ8="F",1,0)</f>
        <v>0</v>
      </c>
      <c r="AR7">
        <f>IF(GroupByApp!AR8="F",1,0)</f>
        <v>0</v>
      </c>
      <c r="AS7">
        <f>IF(GroupByApp!AS8="F",1,0)</f>
        <v>0</v>
      </c>
      <c r="AT7">
        <f>IF(GroupByApp!AT8="F",1,0)</f>
        <v>0</v>
      </c>
      <c r="AU7">
        <f>IF(GroupByApp!AU8="F",1,0)</f>
        <v>0</v>
      </c>
      <c r="AV7">
        <f>IF(GroupByApp!AV8="F",1,0)</f>
        <v>0</v>
      </c>
      <c r="AW7">
        <f>IF(GroupByApp!AW8="F",1,0)</f>
        <v>0</v>
      </c>
      <c r="AX7">
        <f>IF(GroupByApp!AX8="F",1,0)</f>
        <v>0</v>
      </c>
      <c r="AY7">
        <f>IF(GroupByApp!AY8="F",1,0)</f>
        <v>0</v>
      </c>
      <c r="AZ7">
        <f>IF(GroupByApp!AZ8="F",1,0)</f>
        <v>0</v>
      </c>
      <c r="BA7">
        <f>IF(GroupByApp!BA8="F",1,0)</f>
        <v>1</v>
      </c>
      <c r="BB7">
        <f>IF(GroupByApp!BB8="F",1,0)</f>
        <v>0</v>
      </c>
      <c r="BC7">
        <f>IF(GroupByApp!BC8="F",1,0)</f>
        <v>0</v>
      </c>
      <c r="BD7">
        <f>IF(GroupByApp!BD8="F",1,0)</f>
        <v>1</v>
      </c>
      <c r="BE7">
        <f>IF(GroupByApp!BE8="F",1,0)</f>
        <v>0</v>
      </c>
    </row>
    <row r="8" spans="1:57" ht="14" x14ac:dyDescent="0.15">
      <c r="A8" t="str">
        <f>GroupByApp!A9</f>
        <v>IRS2023</v>
      </c>
      <c r="B8">
        <f>IF(GroupByApp!B9="F",1,0)</f>
        <v>1</v>
      </c>
      <c r="C8">
        <f>IF(GroupByApp!C9="F",1,0)</f>
        <v>0</v>
      </c>
      <c r="D8">
        <f>IF(GroupByApp!D9="F",1,0)</f>
        <v>0</v>
      </c>
      <c r="E8">
        <f>IF(GroupByApp!E9="F",1,0)</f>
        <v>0</v>
      </c>
      <c r="F8">
        <f>IF(GroupByApp!F9="F",1,0)</f>
        <v>0</v>
      </c>
      <c r="G8">
        <f>IF(GroupByApp!G9="F",1,0)</f>
        <v>0</v>
      </c>
      <c r="H8">
        <f>IF(GroupByApp!H9="F",1,0)</f>
        <v>1</v>
      </c>
      <c r="I8">
        <f>IF(GroupByApp!I9="F",1,0)</f>
        <v>0</v>
      </c>
      <c r="J8">
        <f>IF(GroupByApp!J9="F",1,0)</f>
        <v>0</v>
      </c>
      <c r="K8">
        <f>IF(GroupByApp!K9="F",1,0)</f>
        <v>1</v>
      </c>
      <c r="L8">
        <f>IF(GroupByApp!L9="F",1,0)</f>
        <v>0</v>
      </c>
      <c r="M8">
        <f>IF(GroupByApp!M9="F",1,0)</f>
        <v>0</v>
      </c>
      <c r="N8">
        <f>IF(GroupByApp!N9="F",1,0)</f>
        <v>0</v>
      </c>
      <c r="O8">
        <f>IF(GroupByApp!O9="F",1,0)</f>
        <v>1</v>
      </c>
      <c r="P8">
        <f>IF(GroupByApp!P9="F",1,0)</f>
        <v>0</v>
      </c>
      <c r="Q8">
        <f>IF(GroupByApp!Q9="F",1,0)</f>
        <v>0</v>
      </c>
      <c r="R8">
        <f>IF(GroupByApp!R9="F",1,0)</f>
        <v>0</v>
      </c>
      <c r="S8">
        <f>IF(GroupByApp!S9="F",1,0)</f>
        <v>1</v>
      </c>
      <c r="T8">
        <f>IF(GroupByApp!T9="F",1,0)</f>
        <v>0</v>
      </c>
      <c r="U8">
        <f>IF(GroupByApp!U9="F",1,0)</f>
        <v>0</v>
      </c>
      <c r="V8">
        <f>IF(GroupByApp!V9="F",1,0)</f>
        <v>1</v>
      </c>
      <c r="W8">
        <f>IF(GroupByApp!W9="F",1,0)</f>
        <v>0</v>
      </c>
      <c r="X8">
        <f>IF(GroupByApp!X9="F",1,0)</f>
        <v>0</v>
      </c>
      <c r="Y8">
        <f>IF(GroupByApp!Y9="F",1,0)</f>
        <v>0</v>
      </c>
      <c r="Z8">
        <f>IF(GroupByApp!Z9="F",1,0)</f>
        <v>0</v>
      </c>
      <c r="AA8">
        <f>IF(GroupByApp!AA9="F",1,0)</f>
        <v>0</v>
      </c>
      <c r="AB8">
        <f>IF(GroupByApp!AB9="F",1,0)</f>
        <v>0</v>
      </c>
      <c r="AC8">
        <f>IF(GroupByApp!AC9="F",1,0)</f>
        <v>0</v>
      </c>
      <c r="AD8">
        <f>IF(GroupByApp!AD9="F",1,0)</f>
        <v>1</v>
      </c>
      <c r="AE8">
        <f>IF(GroupByApp!AE9="F",1,0)</f>
        <v>0</v>
      </c>
      <c r="AF8">
        <f>IF(GroupByApp!AF9="F",1,0)</f>
        <v>0</v>
      </c>
      <c r="AG8">
        <f>IF(GroupByApp!AG9="F",1,0)</f>
        <v>0</v>
      </c>
      <c r="AH8">
        <f>IF(GroupByApp!AH9="F",1,0)</f>
        <v>0</v>
      </c>
      <c r="AI8">
        <f>IF(GroupByApp!AI9="F",1,0)</f>
        <v>0</v>
      </c>
      <c r="AJ8">
        <f>IF(GroupByApp!AJ9="F",1,0)</f>
        <v>0</v>
      </c>
      <c r="AK8">
        <f>IF(GroupByApp!AK9="F",1,0)</f>
        <v>0</v>
      </c>
      <c r="AL8">
        <f>IF(GroupByApp!AL9="F",1,0)</f>
        <v>1</v>
      </c>
      <c r="AM8">
        <f>IF(GroupByApp!AM9="F",1,0)</f>
        <v>0</v>
      </c>
      <c r="AN8">
        <f>IF(GroupByApp!AN9="F",1,0)</f>
        <v>0</v>
      </c>
      <c r="AO8">
        <f>IF(GroupByApp!AO9="F",1,0)</f>
        <v>0</v>
      </c>
      <c r="AP8">
        <f>IF(GroupByApp!AP9="F",1,0)</f>
        <v>0</v>
      </c>
      <c r="AQ8">
        <f>IF(GroupByApp!AQ9="F",1,0)</f>
        <v>0</v>
      </c>
      <c r="AR8">
        <f>IF(GroupByApp!AR9="F",1,0)</f>
        <v>0</v>
      </c>
      <c r="AS8">
        <f>IF(GroupByApp!AS9="F",1,0)</f>
        <v>0</v>
      </c>
      <c r="AT8">
        <f>IF(GroupByApp!AT9="F",1,0)</f>
        <v>0</v>
      </c>
      <c r="AU8">
        <f>IF(GroupByApp!AU9="F",1,0)</f>
        <v>0</v>
      </c>
      <c r="AV8">
        <f>IF(GroupByApp!AV9="F",1,0)</f>
        <v>0</v>
      </c>
      <c r="AW8">
        <f>IF(GroupByApp!AW9="F",1,0)</f>
        <v>0</v>
      </c>
      <c r="AX8">
        <f>IF(GroupByApp!AX9="F",1,0)</f>
        <v>0</v>
      </c>
      <c r="AY8">
        <f>IF(GroupByApp!AY9="F",1,0)</f>
        <v>0</v>
      </c>
      <c r="AZ8">
        <f>IF(GroupByApp!AZ9="F",1,0)</f>
        <v>0</v>
      </c>
      <c r="BA8">
        <f>IF(GroupByApp!BA9="F",1,0)</f>
        <v>0</v>
      </c>
      <c r="BB8">
        <f>IF(GroupByApp!BB9="F",1,0)</f>
        <v>1</v>
      </c>
      <c r="BC8">
        <f>IF(GroupByApp!BC9="F",1,0)</f>
        <v>0</v>
      </c>
      <c r="BD8">
        <f>IF(GroupByApp!BD9="F",1,0)</f>
        <v>0</v>
      </c>
      <c r="BE8">
        <f>IF(GroupByApp!BE9="F",1,0)</f>
        <v>1</v>
      </c>
    </row>
    <row r="9" spans="1:57" ht="14" x14ac:dyDescent="0.15">
      <c r="A9" t="str">
        <f>GroupByApp!A10</f>
        <v>ATGo</v>
      </c>
      <c r="B9">
        <f>IF(GroupByApp!B10="F",1,0)</f>
        <v>1</v>
      </c>
      <c r="C9">
        <f>IF(GroupByApp!C10="F",1,0)</f>
        <v>0</v>
      </c>
      <c r="D9">
        <f>IF(GroupByApp!D10="F",1,0)</f>
        <v>0</v>
      </c>
      <c r="E9">
        <f>IF(GroupByApp!E10="F",1,0)</f>
        <v>0</v>
      </c>
      <c r="F9">
        <f>IF(GroupByApp!F10="F",1,0)</f>
        <v>0</v>
      </c>
      <c r="G9">
        <f>IF(GroupByApp!G10="F",1,0)</f>
        <v>0</v>
      </c>
      <c r="H9">
        <f>IF(GroupByApp!H10="F",1,0)</f>
        <v>1</v>
      </c>
      <c r="I9">
        <f>IF(GroupByApp!I10="F",1,0)</f>
        <v>1</v>
      </c>
      <c r="J9">
        <f>IF(GroupByApp!J10="F",1,0)</f>
        <v>0</v>
      </c>
      <c r="K9">
        <f>IF(GroupByApp!K10="F",1,0)</f>
        <v>1</v>
      </c>
      <c r="L9">
        <f>IF(GroupByApp!L10="F",1,0)</f>
        <v>1</v>
      </c>
      <c r="M9">
        <f>IF(GroupByApp!M10="F",1,0)</f>
        <v>0</v>
      </c>
      <c r="N9">
        <f>IF(GroupByApp!N10="F",1,0)</f>
        <v>0</v>
      </c>
      <c r="O9">
        <f>IF(GroupByApp!O10="F",1,0)</f>
        <v>1</v>
      </c>
      <c r="P9">
        <f>IF(GroupByApp!P10="F",1,0)</f>
        <v>0</v>
      </c>
      <c r="Q9">
        <f>IF(GroupByApp!Q10="F",1,0)</f>
        <v>0</v>
      </c>
      <c r="R9">
        <f>IF(GroupByApp!R10="F",1,0)</f>
        <v>0</v>
      </c>
      <c r="S9">
        <f>IF(GroupByApp!S10="F",1,0)</f>
        <v>1</v>
      </c>
      <c r="T9">
        <f>IF(GroupByApp!T10="F",1,0)</f>
        <v>0</v>
      </c>
      <c r="U9">
        <f>IF(GroupByApp!U10="F",1,0)</f>
        <v>0</v>
      </c>
      <c r="V9">
        <f>IF(GroupByApp!V10="F",1,0)</f>
        <v>1</v>
      </c>
      <c r="W9">
        <f>IF(GroupByApp!W10="F",1,0)</f>
        <v>0</v>
      </c>
      <c r="X9">
        <f>IF(GroupByApp!X10="F",1,0)</f>
        <v>0</v>
      </c>
      <c r="Y9">
        <f>IF(GroupByApp!Y10="F",1,0)</f>
        <v>0</v>
      </c>
      <c r="Z9">
        <f>IF(GroupByApp!Z10="F",1,0)</f>
        <v>0</v>
      </c>
      <c r="AA9">
        <f>IF(GroupByApp!AA10="F",1,0)</f>
        <v>0</v>
      </c>
      <c r="AB9">
        <f>IF(GroupByApp!AB10="F",1,0)</f>
        <v>1</v>
      </c>
      <c r="AC9">
        <f>IF(GroupByApp!AC10="F",1,0)</f>
        <v>0</v>
      </c>
      <c r="AD9">
        <f>IF(GroupByApp!AD10="F",1,0)</f>
        <v>0</v>
      </c>
      <c r="AE9">
        <f>IF(GroupByApp!AE10="F",1,0)</f>
        <v>0</v>
      </c>
      <c r="AF9">
        <f>IF(GroupByApp!AF10="F",1,0)</f>
        <v>0</v>
      </c>
      <c r="AG9">
        <f>IF(GroupByApp!AG10="F",1,0)</f>
        <v>0</v>
      </c>
      <c r="AH9">
        <f>IF(GroupByApp!AH10="F",1,0)</f>
        <v>1</v>
      </c>
      <c r="AI9">
        <f>IF(GroupByApp!AI10="F",1,0)</f>
        <v>1</v>
      </c>
      <c r="AJ9">
        <f>IF(GroupByApp!AJ10="F",1,0)</f>
        <v>0</v>
      </c>
      <c r="AK9">
        <f>IF(GroupByApp!AK10="F",1,0)</f>
        <v>0</v>
      </c>
      <c r="AL9">
        <f>IF(GroupByApp!AL10="F",1,0)</f>
        <v>1</v>
      </c>
      <c r="AM9">
        <f>IF(GroupByApp!AM10="F",1,0)</f>
        <v>0</v>
      </c>
      <c r="AN9">
        <f>IF(GroupByApp!AN10="F",1,0)</f>
        <v>0</v>
      </c>
      <c r="AO9">
        <f>IF(GroupByApp!AO10="F",1,0)</f>
        <v>0</v>
      </c>
      <c r="AP9">
        <f>IF(GroupByApp!AP10="F",1,0)</f>
        <v>0</v>
      </c>
      <c r="AQ9">
        <f>IF(GroupByApp!AQ10="F",1,0)</f>
        <v>0</v>
      </c>
      <c r="AR9">
        <f>IF(GroupByApp!AR10="F",1,0)</f>
        <v>0</v>
      </c>
      <c r="AS9">
        <f>IF(GroupByApp!AS10="F",1,0)</f>
        <v>0</v>
      </c>
      <c r="AT9">
        <f>IF(GroupByApp!AT10="F",1,0)</f>
        <v>0</v>
      </c>
      <c r="AU9">
        <f>IF(GroupByApp!AU10="F",1,0)</f>
        <v>0</v>
      </c>
      <c r="AV9">
        <f>IF(GroupByApp!AV10="F",1,0)</f>
        <v>0</v>
      </c>
      <c r="AW9">
        <f>IF(GroupByApp!AW10="F",1,0)</f>
        <v>0</v>
      </c>
      <c r="AX9">
        <f>IF(GroupByApp!AX10="F",1,0)</f>
        <v>0</v>
      </c>
      <c r="AY9">
        <f>IF(GroupByApp!AY10="F",1,0)</f>
        <v>0</v>
      </c>
      <c r="AZ9">
        <f>IF(GroupByApp!AZ10="F",1,0)</f>
        <v>0</v>
      </c>
      <c r="BA9">
        <f>IF(GroupByApp!BA10="F",1,0)</f>
        <v>0</v>
      </c>
      <c r="BB9">
        <f>IF(GroupByApp!BB10="F",1,0)</f>
        <v>1</v>
      </c>
      <c r="BC9">
        <f>IF(GroupByApp!BC10="F",1,0)</f>
        <v>0</v>
      </c>
      <c r="BD9">
        <f>IF(GroupByApp!BD10="F",1,0)</f>
        <v>1</v>
      </c>
      <c r="BE9">
        <f>IF(GroupByApp!BE10="F",1,0)</f>
        <v>0</v>
      </c>
    </row>
    <row r="10" spans="1:57" ht="14" x14ac:dyDescent="0.15">
      <c r="A10" t="str">
        <f>GroupByApp!A11</f>
        <v>Anda (Porto)</v>
      </c>
      <c r="B10">
        <f>IF(GroupByApp!B11="F",1,0)</f>
        <v>0</v>
      </c>
      <c r="C10">
        <f>IF(GroupByApp!C11="F",1,0)</f>
        <v>0</v>
      </c>
      <c r="D10">
        <f>IF(GroupByApp!D11="F",1,0)</f>
        <v>0</v>
      </c>
      <c r="E10">
        <f>IF(GroupByApp!E11="F",1,0)</f>
        <v>0</v>
      </c>
      <c r="F10">
        <f>IF(GroupByApp!F11="F",1,0)</f>
        <v>0</v>
      </c>
      <c r="G10">
        <f>IF(GroupByApp!G11="F",1,0)</f>
        <v>0</v>
      </c>
      <c r="H10">
        <f>IF(GroupByApp!H11="F",1,0)</f>
        <v>1</v>
      </c>
      <c r="I10">
        <f>IF(GroupByApp!I11="F",1,0)</f>
        <v>1</v>
      </c>
      <c r="J10">
        <f>IF(GroupByApp!J11="F",1,0)</f>
        <v>0</v>
      </c>
      <c r="K10">
        <f>IF(GroupByApp!K11="F",1,0)</f>
        <v>1</v>
      </c>
      <c r="L10">
        <f>IF(GroupByApp!L11="F",1,0)</f>
        <v>0</v>
      </c>
      <c r="M10">
        <f>IF(GroupByApp!M11="F",1,0)</f>
        <v>0</v>
      </c>
      <c r="N10">
        <f>IF(GroupByApp!N11="F",1,0)</f>
        <v>0</v>
      </c>
      <c r="O10">
        <f>IF(GroupByApp!O11="F",1,0)</f>
        <v>1</v>
      </c>
      <c r="P10">
        <f>IF(GroupByApp!P11="F",1,0)</f>
        <v>1</v>
      </c>
      <c r="Q10">
        <f>IF(GroupByApp!Q11="F",1,0)</f>
        <v>0</v>
      </c>
      <c r="R10">
        <f>IF(GroupByApp!R11="F",1,0)</f>
        <v>0</v>
      </c>
      <c r="S10">
        <f>IF(GroupByApp!S11="F",1,0)</f>
        <v>0</v>
      </c>
      <c r="T10">
        <f>IF(GroupByApp!T11="F",1,0)</f>
        <v>0</v>
      </c>
      <c r="U10">
        <f>IF(GroupByApp!U11="F",1,0)</f>
        <v>0</v>
      </c>
      <c r="V10">
        <f>IF(GroupByApp!V11="F",1,0)</f>
        <v>1</v>
      </c>
      <c r="W10">
        <f>IF(GroupByApp!W11="F",1,0)</f>
        <v>1</v>
      </c>
      <c r="X10">
        <f>IF(GroupByApp!X11="F",1,0)</f>
        <v>0</v>
      </c>
      <c r="Y10">
        <f>IF(GroupByApp!Y11="F",1,0)</f>
        <v>0</v>
      </c>
      <c r="Z10">
        <f>IF(GroupByApp!Z11="F",1,0)</f>
        <v>0</v>
      </c>
      <c r="AA10">
        <f>IF(GroupByApp!AA11="F",1,0)</f>
        <v>0</v>
      </c>
      <c r="AB10">
        <f>IF(GroupByApp!AB11="F",1,0)</f>
        <v>0</v>
      </c>
      <c r="AC10">
        <f>IF(GroupByApp!AC11="F",1,0)</f>
        <v>1</v>
      </c>
      <c r="AD10">
        <f>IF(GroupByApp!AD11="F",1,0)</f>
        <v>0</v>
      </c>
      <c r="AE10">
        <f>IF(GroupByApp!AE11="F",1,0)</f>
        <v>0</v>
      </c>
      <c r="AF10">
        <f>IF(GroupByApp!AF11="F",1,0)</f>
        <v>0</v>
      </c>
      <c r="AG10">
        <f>IF(GroupByApp!AG11="F",1,0)</f>
        <v>0</v>
      </c>
      <c r="AH10">
        <f>IF(GroupByApp!AH11="F",1,0)</f>
        <v>0</v>
      </c>
      <c r="AI10">
        <f>IF(GroupByApp!AI11="F",1,0)</f>
        <v>0</v>
      </c>
      <c r="AJ10">
        <f>IF(GroupByApp!AJ11="F",1,0)</f>
        <v>0</v>
      </c>
      <c r="AK10">
        <f>IF(GroupByApp!AK11="F",1,0)</f>
        <v>0</v>
      </c>
      <c r="AL10">
        <f>IF(GroupByApp!AL11="F",1,0)</f>
        <v>1</v>
      </c>
      <c r="AM10">
        <f>IF(GroupByApp!AM11="F",1,0)</f>
        <v>0</v>
      </c>
      <c r="AN10">
        <f>IF(GroupByApp!AN11="F",1,0)</f>
        <v>0</v>
      </c>
      <c r="AO10">
        <f>IF(GroupByApp!AO11="F",1,0)</f>
        <v>0</v>
      </c>
      <c r="AP10">
        <f>IF(GroupByApp!AP11="F",1,0)</f>
        <v>0</v>
      </c>
      <c r="AQ10">
        <f>IF(GroupByApp!AQ11="F",1,0)</f>
        <v>0</v>
      </c>
      <c r="AR10">
        <f>IF(GroupByApp!AR11="F",1,0)</f>
        <v>0</v>
      </c>
      <c r="AS10">
        <f>IF(GroupByApp!AS11="F",1,0)</f>
        <v>0</v>
      </c>
      <c r="AT10">
        <f>IF(GroupByApp!AT11="F",1,0)</f>
        <v>0</v>
      </c>
      <c r="AU10">
        <f>IF(GroupByApp!AU11="F",1,0)</f>
        <v>0</v>
      </c>
      <c r="AV10">
        <f>IF(GroupByApp!AV11="F",1,0)</f>
        <v>0</v>
      </c>
      <c r="AW10">
        <f>IF(GroupByApp!AW11="F",1,0)</f>
        <v>0</v>
      </c>
      <c r="AX10">
        <f>IF(GroupByApp!AX11="F",1,0)</f>
        <v>1</v>
      </c>
      <c r="AY10">
        <f>IF(GroupByApp!AY11="F",1,0)</f>
        <v>0</v>
      </c>
      <c r="AZ10">
        <f>IF(GroupByApp!AZ11="F",1,0)</f>
        <v>0</v>
      </c>
      <c r="BA10">
        <f>IF(GroupByApp!BA11="F",1,0)</f>
        <v>0</v>
      </c>
      <c r="BB10">
        <f>IF(GroupByApp!BB11="F",1,0)</f>
        <v>1</v>
      </c>
      <c r="BC10">
        <f>IF(GroupByApp!BC11="F",1,0)</f>
        <v>0</v>
      </c>
      <c r="BD10">
        <f>IF(GroupByApp!BD11="F",1,0)</f>
        <v>1</v>
      </c>
      <c r="BE10">
        <f>IF(GroupByApp!BE11="F",1,0)</f>
        <v>1</v>
      </c>
    </row>
    <row r="11" spans="1:57" ht="14" x14ac:dyDescent="0.15">
      <c r="A11" t="str">
        <f>GroupByApp!A12</f>
        <v>TAP Air Portugal</v>
      </c>
      <c r="B11">
        <f>IF(GroupByApp!B12="F",1,0)</f>
        <v>1</v>
      </c>
      <c r="C11">
        <f>IF(GroupByApp!C12="F",1,0)</f>
        <v>0</v>
      </c>
      <c r="D11">
        <f>IF(GroupByApp!D12="F",1,0)</f>
        <v>0</v>
      </c>
      <c r="E11">
        <f>IF(GroupByApp!E12="F",1,0)</f>
        <v>0</v>
      </c>
      <c r="F11">
        <f>IF(GroupByApp!F12="F",1,0)</f>
        <v>0</v>
      </c>
      <c r="G11">
        <f>IF(GroupByApp!G12="F",1,0)</f>
        <v>0</v>
      </c>
      <c r="H11">
        <f>IF(GroupByApp!H12="F",1,0)</f>
        <v>1</v>
      </c>
      <c r="I11">
        <f>IF(GroupByApp!I12="F",1,0)</f>
        <v>0</v>
      </c>
      <c r="J11">
        <f>IF(GroupByApp!J12="F",1,0)</f>
        <v>0</v>
      </c>
      <c r="K11">
        <f>IF(GroupByApp!K12="F",1,0)</f>
        <v>1</v>
      </c>
      <c r="L11">
        <f>IF(GroupByApp!L12="F",1,0)</f>
        <v>1</v>
      </c>
      <c r="M11">
        <f>IF(GroupByApp!M12="F",1,0)</f>
        <v>0</v>
      </c>
      <c r="N11">
        <f>IF(GroupByApp!N12="F",1,0)</f>
        <v>0</v>
      </c>
      <c r="O11">
        <f>IF(GroupByApp!O12="F",1,0)</f>
        <v>1</v>
      </c>
      <c r="P11">
        <f>IF(GroupByApp!P12="F",1,0)</f>
        <v>1</v>
      </c>
      <c r="Q11">
        <f>IF(GroupByApp!Q12="F",1,0)</f>
        <v>0</v>
      </c>
      <c r="R11">
        <f>IF(GroupByApp!R12="F",1,0)</f>
        <v>0</v>
      </c>
      <c r="S11">
        <f>IF(GroupByApp!S12="F",1,0)</f>
        <v>0</v>
      </c>
      <c r="T11">
        <f>IF(GroupByApp!T12="F",1,0)</f>
        <v>0</v>
      </c>
      <c r="U11">
        <f>IF(GroupByApp!U12="F",1,0)</f>
        <v>0</v>
      </c>
      <c r="V11">
        <f>IF(GroupByApp!V12="F",1,0)</f>
        <v>1</v>
      </c>
      <c r="W11">
        <f>IF(GroupByApp!W12="F",1,0)</f>
        <v>0</v>
      </c>
      <c r="X11">
        <f>IF(GroupByApp!X12="F",1,0)</f>
        <v>0</v>
      </c>
      <c r="Y11">
        <f>IF(GroupByApp!Y12="F",1,0)</f>
        <v>0</v>
      </c>
      <c r="Z11">
        <f>IF(GroupByApp!Z12="F",1,0)</f>
        <v>0</v>
      </c>
      <c r="AA11">
        <f>IF(GroupByApp!AA12="F",1,0)</f>
        <v>0</v>
      </c>
      <c r="AB11">
        <f>IF(GroupByApp!AB12="F",1,0)</f>
        <v>0</v>
      </c>
      <c r="AC11">
        <f>IF(GroupByApp!AC12="F",1,0)</f>
        <v>1</v>
      </c>
      <c r="AD11">
        <f>IF(GroupByApp!AD12="F",1,0)</f>
        <v>0</v>
      </c>
      <c r="AE11">
        <f>IF(GroupByApp!AE12="F",1,0)</f>
        <v>0</v>
      </c>
      <c r="AF11">
        <f>IF(GroupByApp!AF12="F",1,0)</f>
        <v>0</v>
      </c>
      <c r="AG11">
        <f>IF(GroupByApp!AG12="F",1,0)</f>
        <v>0</v>
      </c>
      <c r="AH11">
        <f>IF(GroupByApp!AH12="F",1,0)</f>
        <v>1</v>
      </c>
      <c r="AI11">
        <f>IF(GroupByApp!AI12="F",1,0)</f>
        <v>0</v>
      </c>
      <c r="AJ11">
        <f>IF(GroupByApp!AJ12="F",1,0)</f>
        <v>0</v>
      </c>
      <c r="AK11">
        <f>IF(GroupByApp!AK12="F",1,0)</f>
        <v>0</v>
      </c>
      <c r="AL11">
        <f>IF(GroupByApp!AL12="F",1,0)</f>
        <v>1</v>
      </c>
      <c r="AM11">
        <f>IF(GroupByApp!AM12="F",1,0)</f>
        <v>0</v>
      </c>
      <c r="AN11">
        <f>IF(GroupByApp!AN12="F",1,0)</f>
        <v>0</v>
      </c>
      <c r="AO11">
        <f>IF(GroupByApp!AO12="F",1,0)</f>
        <v>1</v>
      </c>
      <c r="AP11">
        <f>IF(GroupByApp!AP12="F",1,0)</f>
        <v>0</v>
      </c>
      <c r="AQ11">
        <f>IF(GroupByApp!AQ12="F",1,0)</f>
        <v>0</v>
      </c>
      <c r="AR11">
        <f>IF(GroupByApp!AR12="F",1,0)</f>
        <v>0</v>
      </c>
      <c r="AS11">
        <f>IF(GroupByApp!AS12="F",1,0)</f>
        <v>0</v>
      </c>
      <c r="AT11">
        <f>IF(GroupByApp!AT12="F",1,0)</f>
        <v>0</v>
      </c>
      <c r="AU11">
        <f>IF(GroupByApp!AU12="F",1,0)</f>
        <v>0</v>
      </c>
      <c r="AV11">
        <f>IF(GroupByApp!AV12="F",1,0)</f>
        <v>0</v>
      </c>
      <c r="AW11">
        <f>IF(GroupByApp!AW12="F",1,0)</f>
        <v>0</v>
      </c>
      <c r="AX11">
        <f>IF(GroupByApp!AX12="F",1,0)</f>
        <v>1</v>
      </c>
      <c r="AY11">
        <f>IF(GroupByApp!AY12="F",1,0)</f>
        <v>1</v>
      </c>
      <c r="AZ11">
        <f>IF(GroupByApp!AZ12="F",1,0)</f>
        <v>0</v>
      </c>
      <c r="BA11">
        <f>IF(GroupByApp!BA12="F",1,0)</f>
        <v>0</v>
      </c>
      <c r="BB11">
        <f>IF(GroupByApp!BB12="F",1,0)</f>
        <v>0</v>
      </c>
      <c r="BC11">
        <f>IF(GroupByApp!BC12="F",1,0)</f>
        <v>0</v>
      </c>
      <c r="BD11">
        <f>IF(GroupByApp!BD12="F",1,0)</f>
        <v>1</v>
      </c>
      <c r="BE11">
        <f>IF(GroupByApp!BE12="F",1,0)</f>
        <v>1</v>
      </c>
    </row>
    <row r="12" spans="1:57" ht="14" x14ac:dyDescent="0.15">
      <c r="A12" t="str">
        <f>GroupByApp!A13</f>
        <v>Siga App</v>
      </c>
      <c r="B12">
        <f>IF(GroupByApp!B13="F",1,0)</f>
        <v>0</v>
      </c>
      <c r="C12">
        <f>IF(GroupByApp!C13="F",1,0)</f>
        <v>0</v>
      </c>
      <c r="D12">
        <f>IF(GroupByApp!D13="F",1,0)</f>
        <v>0</v>
      </c>
      <c r="E12">
        <f>IF(GroupByApp!E13="F",1,0)</f>
        <v>0</v>
      </c>
      <c r="F12">
        <f>IF(GroupByApp!F13="F",1,0)</f>
        <v>0</v>
      </c>
      <c r="G12">
        <f>IF(GroupByApp!G13="F",1,0)</f>
        <v>0</v>
      </c>
      <c r="H12">
        <f>IF(GroupByApp!H13="F",1,0)</f>
        <v>1</v>
      </c>
      <c r="I12">
        <f>IF(GroupByApp!I13="F",1,0)</f>
        <v>0</v>
      </c>
      <c r="J12">
        <f>IF(GroupByApp!J13="F",1,0)</f>
        <v>0</v>
      </c>
      <c r="K12">
        <f>IF(GroupByApp!K13="F",1,0)</f>
        <v>1</v>
      </c>
      <c r="L12">
        <f>IF(GroupByApp!L13="F",1,0)</f>
        <v>0</v>
      </c>
      <c r="M12">
        <f>IF(GroupByApp!M13="F",1,0)</f>
        <v>0</v>
      </c>
      <c r="N12">
        <f>IF(GroupByApp!N13="F",1,0)</f>
        <v>0</v>
      </c>
      <c r="O12">
        <f>IF(GroupByApp!O13="F",1,0)</f>
        <v>1</v>
      </c>
      <c r="P12">
        <f>IF(GroupByApp!P13="F",1,0)</f>
        <v>1</v>
      </c>
      <c r="Q12">
        <f>IF(GroupByApp!Q13="F",1,0)</f>
        <v>0</v>
      </c>
      <c r="R12">
        <f>IF(GroupByApp!R13="F",1,0)</f>
        <v>0</v>
      </c>
      <c r="S12">
        <f>IF(GroupByApp!S13="F",1,0)</f>
        <v>1</v>
      </c>
      <c r="T12">
        <f>IF(GroupByApp!T13="F",1,0)</f>
        <v>0</v>
      </c>
      <c r="U12">
        <f>IF(GroupByApp!U13="F",1,0)</f>
        <v>0</v>
      </c>
      <c r="V12">
        <f>IF(GroupByApp!V13="F",1,0)</f>
        <v>1</v>
      </c>
      <c r="W12">
        <f>IF(GroupByApp!W13="F",1,0)</f>
        <v>0</v>
      </c>
      <c r="X12">
        <f>IF(GroupByApp!X13="F",1,0)</f>
        <v>0</v>
      </c>
      <c r="Y12">
        <f>IF(GroupByApp!Y13="F",1,0)</f>
        <v>0</v>
      </c>
      <c r="Z12">
        <f>IF(GroupByApp!Z13="F",1,0)</f>
        <v>1</v>
      </c>
      <c r="AA12">
        <f>IF(GroupByApp!AA13="F",1,0)</f>
        <v>0</v>
      </c>
      <c r="AB12">
        <f>IF(GroupByApp!AB13="F",1,0)</f>
        <v>0</v>
      </c>
      <c r="AC12">
        <f>IF(GroupByApp!AC13="F",1,0)</f>
        <v>1</v>
      </c>
      <c r="AD12">
        <f>IF(GroupByApp!AD13="F",1,0)</f>
        <v>0</v>
      </c>
      <c r="AE12">
        <f>IF(GroupByApp!AE13="F",1,0)</f>
        <v>0</v>
      </c>
      <c r="AF12">
        <f>IF(GroupByApp!AF13="F",1,0)</f>
        <v>0</v>
      </c>
      <c r="AG12">
        <f>IF(GroupByApp!AG13="F",1,0)</f>
        <v>1</v>
      </c>
      <c r="AH12">
        <f>IF(GroupByApp!AH13="F",1,0)</f>
        <v>0</v>
      </c>
      <c r="AI12">
        <f>IF(GroupByApp!AI13="F",1,0)</f>
        <v>1</v>
      </c>
      <c r="AJ12">
        <f>IF(GroupByApp!AJ13="F",1,0)</f>
        <v>0</v>
      </c>
      <c r="AK12">
        <f>IF(GroupByApp!AK13="F",1,0)</f>
        <v>0</v>
      </c>
      <c r="AL12">
        <f>IF(GroupByApp!AL13="F",1,0)</f>
        <v>1</v>
      </c>
      <c r="AM12">
        <f>IF(GroupByApp!AM13="F",1,0)</f>
        <v>0</v>
      </c>
      <c r="AN12">
        <f>IF(GroupByApp!AN13="F",1,0)</f>
        <v>0</v>
      </c>
      <c r="AO12">
        <f>IF(GroupByApp!AO13="F",1,0)</f>
        <v>1</v>
      </c>
      <c r="AP12">
        <f>IF(GroupByApp!AP13="F",1,0)</f>
        <v>1</v>
      </c>
      <c r="AQ12">
        <f>IF(GroupByApp!AQ13="F",1,0)</f>
        <v>0</v>
      </c>
      <c r="AR12">
        <f>IF(GroupByApp!AR13="F",1,0)</f>
        <v>0</v>
      </c>
      <c r="AS12">
        <f>IF(GroupByApp!AS13="F",1,0)</f>
        <v>1</v>
      </c>
      <c r="AT12">
        <f>IF(GroupByApp!AT13="F",1,0)</f>
        <v>0</v>
      </c>
      <c r="AU12">
        <f>IF(GroupByApp!AU13="F",1,0)</f>
        <v>0</v>
      </c>
      <c r="AV12">
        <f>IF(GroupByApp!AV13="F",1,0)</f>
        <v>0</v>
      </c>
      <c r="AW12">
        <f>IF(GroupByApp!AW13="F",1,0)</f>
        <v>0</v>
      </c>
      <c r="AX12">
        <f>IF(GroupByApp!AX13="F",1,0)</f>
        <v>0</v>
      </c>
      <c r="AY12">
        <f>IF(GroupByApp!AY13="F",1,0)</f>
        <v>0</v>
      </c>
      <c r="AZ12">
        <f>IF(GroupByApp!AZ13="F",1,0)</f>
        <v>0</v>
      </c>
      <c r="BA12">
        <f>IF(GroupByApp!BA13="F",1,0)</f>
        <v>0</v>
      </c>
      <c r="BB12">
        <f>IF(GroupByApp!BB13="F",1,0)</f>
        <v>1</v>
      </c>
      <c r="BC12">
        <f>IF(GroupByApp!BC13="F",1,0)</f>
        <v>0</v>
      </c>
      <c r="BD12">
        <f>IF(GroupByApp!BD13="F",1,0)</f>
        <v>1</v>
      </c>
      <c r="BE12">
        <f>IF(GroupByApp!BE13="F",1,0)</f>
        <v>1</v>
      </c>
    </row>
    <row r="13" spans="1:57" ht="14" x14ac:dyDescent="0.15">
      <c r="A13" t="str">
        <f>GroupByApp!A14</f>
        <v>Uaveiro App</v>
      </c>
      <c r="B13">
        <f>IF(GroupByApp!B14="F",1,0)</f>
        <v>1</v>
      </c>
      <c r="C13">
        <f>IF(GroupByApp!C14="F",1,0)</f>
        <v>0</v>
      </c>
      <c r="D13">
        <f>IF(GroupByApp!D14="F",1,0)</f>
        <v>0</v>
      </c>
      <c r="E13">
        <f>IF(GroupByApp!E14="F",1,0)</f>
        <v>0</v>
      </c>
      <c r="F13">
        <f>IF(GroupByApp!F14="F",1,0)</f>
        <v>0</v>
      </c>
      <c r="G13">
        <f>IF(GroupByApp!G14="F",1,0)</f>
        <v>0</v>
      </c>
      <c r="H13">
        <f>IF(GroupByApp!H14="F",1,0)</f>
        <v>0</v>
      </c>
      <c r="I13">
        <f>IF(GroupByApp!I14="F",1,0)</f>
        <v>0</v>
      </c>
      <c r="J13">
        <f>IF(GroupByApp!J14="F",1,0)</f>
        <v>0</v>
      </c>
      <c r="K13">
        <f>IF(GroupByApp!K14="F",1,0)</f>
        <v>0</v>
      </c>
      <c r="L13">
        <f>IF(GroupByApp!L14="F",1,0)</f>
        <v>0</v>
      </c>
      <c r="M13">
        <f>IF(GroupByApp!M14="F",1,0)</f>
        <v>0</v>
      </c>
      <c r="N13">
        <f>IF(GroupByApp!N14="F",1,0)</f>
        <v>0</v>
      </c>
      <c r="O13">
        <f>IF(GroupByApp!O14="F",1,0)</f>
        <v>1</v>
      </c>
      <c r="P13">
        <f>IF(GroupByApp!P14="F",1,0)</f>
        <v>0</v>
      </c>
      <c r="Q13">
        <f>IF(GroupByApp!Q14="F",1,0)</f>
        <v>0</v>
      </c>
      <c r="R13">
        <f>IF(GroupByApp!R14="F",1,0)</f>
        <v>0</v>
      </c>
      <c r="S13">
        <f>IF(GroupByApp!S14="F",1,0)</f>
        <v>1</v>
      </c>
      <c r="T13">
        <f>IF(GroupByApp!T14="F",1,0)</f>
        <v>0</v>
      </c>
      <c r="U13">
        <f>IF(GroupByApp!U14="F",1,0)</f>
        <v>0</v>
      </c>
      <c r="V13">
        <f>IF(GroupByApp!V14="F",1,0)</f>
        <v>0</v>
      </c>
      <c r="W13">
        <f>IF(GroupByApp!W14="F",1,0)</f>
        <v>0</v>
      </c>
      <c r="X13">
        <f>IF(GroupByApp!X14="F",1,0)</f>
        <v>0</v>
      </c>
      <c r="Y13">
        <f>IF(GroupByApp!Y14="F",1,0)</f>
        <v>0</v>
      </c>
      <c r="Z13">
        <f>IF(GroupByApp!Z14="F",1,0)</f>
        <v>0</v>
      </c>
      <c r="AA13">
        <f>IF(GroupByApp!AA14="F",1,0)</f>
        <v>0</v>
      </c>
      <c r="AB13">
        <f>IF(GroupByApp!AB14="F",1,0)</f>
        <v>0</v>
      </c>
      <c r="AC13">
        <f>IF(GroupByApp!AC14="F",1,0)</f>
        <v>0</v>
      </c>
      <c r="AD13">
        <f>IF(GroupByApp!AD14="F",1,0)</f>
        <v>0</v>
      </c>
      <c r="AE13">
        <f>IF(GroupByApp!AE14="F",1,0)</f>
        <v>0</v>
      </c>
      <c r="AF13">
        <f>IF(GroupByApp!AF14="F",1,0)</f>
        <v>0</v>
      </c>
      <c r="AG13">
        <f>IF(GroupByApp!AG14="F",1,0)</f>
        <v>0</v>
      </c>
      <c r="AH13">
        <f>IF(GroupByApp!AH14="F",1,0)</f>
        <v>1</v>
      </c>
      <c r="AI13">
        <f>IF(GroupByApp!AI14="F",1,0)</f>
        <v>0</v>
      </c>
      <c r="AJ13">
        <f>IF(GroupByApp!AJ14="F",1,0)</f>
        <v>0</v>
      </c>
      <c r="AK13">
        <f>IF(GroupByApp!AK14="F",1,0)</f>
        <v>0</v>
      </c>
      <c r="AL13">
        <f>IF(GroupByApp!AL14="F",1,0)</f>
        <v>0</v>
      </c>
      <c r="AM13">
        <f>IF(GroupByApp!AM14="F",1,0)</f>
        <v>0</v>
      </c>
      <c r="AN13">
        <f>IF(GroupByApp!AN14="F",1,0)</f>
        <v>0</v>
      </c>
      <c r="AO13">
        <f>IF(GroupByApp!AO14="F",1,0)</f>
        <v>0</v>
      </c>
      <c r="AP13">
        <f>IF(GroupByApp!AP14="F",1,0)</f>
        <v>0</v>
      </c>
      <c r="AQ13">
        <f>IF(GroupByApp!AQ14="F",1,0)</f>
        <v>0</v>
      </c>
      <c r="AR13">
        <f>IF(GroupByApp!AR14="F",1,0)</f>
        <v>0</v>
      </c>
      <c r="AS13">
        <f>IF(GroupByApp!AS14="F",1,0)</f>
        <v>0</v>
      </c>
      <c r="AT13">
        <f>IF(GroupByApp!AT14="F",1,0)</f>
        <v>0</v>
      </c>
      <c r="AU13">
        <f>IF(GroupByApp!AU14="F",1,0)</f>
        <v>0</v>
      </c>
      <c r="AV13">
        <f>IF(GroupByApp!AV14="F",1,0)</f>
        <v>0</v>
      </c>
      <c r="AW13">
        <f>IF(GroupByApp!AW14="F",1,0)</f>
        <v>0</v>
      </c>
      <c r="AX13">
        <f>IF(GroupByApp!AX14="F",1,0)</f>
        <v>0</v>
      </c>
      <c r="AY13">
        <f>IF(GroupByApp!AY14="F",1,0)</f>
        <v>0</v>
      </c>
      <c r="AZ13">
        <f>IF(GroupByApp!AZ14="F",1,0)</f>
        <v>0</v>
      </c>
      <c r="BA13">
        <f>IF(GroupByApp!BA14="F",1,0)</f>
        <v>0</v>
      </c>
      <c r="BB13">
        <f>IF(GroupByApp!BB14="F",1,0)</f>
        <v>0</v>
      </c>
      <c r="BC13">
        <f>IF(GroupByApp!BC14="F",1,0)</f>
        <v>0</v>
      </c>
      <c r="BD13">
        <f>IF(GroupByApp!BD14="F",1,0)</f>
        <v>0</v>
      </c>
      <c r="BE13">
        <f>IF(GroupByApp!BE14="F",1,0)</f>
        <v>0</v>
      </c>
    </row>
    <row r="14" spans="1:57" ht="14" x14ac:dyDescent="0.15">
      <c r="A14" t="str">
        <f>GroupByApp!A15</f>
        <v>myAQUA</v>
      </c>
      <c r="B14">
        <f>IF(GroupByApp!B15="F",1,0)</f>
        <v>1</v>
      </c>
      <c r="C14">
        <f>IF(GroupByApp!C15="F",1,0)</f>
        <v>0</v>
      </c>
      <c r="D14">
        <f>IF(GroupByApp!D15="F",1,0)</f>
        <v>0</v>
      </c>
      <c r="E14">
        <f>IF(GroupByApp!E15="F",1,0)</f>
        <v>0</v>
      </c>
      <c r="F14">
        <f>IF(GroupByApp!F15="F",1,0)</f>
        <v>0</v>
      </c>
      <c r="G14">
        <f>IF(GroupByApp!G15="F",1,0)</f>
        <v>0</v>
      </c>
      <c r="H14">
        <f>IF(GroupByApp!H15="F",1,0)</f>
        <v>1</v>
      </c>
      <c r="I14">
        <f>IF(GroupByApp!I15="F",1,0)</f>
        <v>1</v>
      </c>
      <c r="J14">
        <f>IF(GroupByApp!J15="F",1,0)</f>
        <v>0</v>
      </c>
      <c r="K14">
        <f>IF(GroupByApp!K15="F",1,0)</f>
        <v>1</v>
      </c>
      <c r="L14">
        <f>IF(GroupByApp!L15="F",1,0)</f>
        <v>0</v>
      </c>
      <c r="M14">
        <f>IF(GroupByApp!M15="F",1,0)</f>
        <v>1</v>
      </c>
      <c r="N14">
        <f>IF(GroupByApp!N15="F",1,0)</f>
        <v>0</v>
      </c>
      <c r="O14">
        <f>IF(GroupByApp!O15="F",1,0)</f>
        <v>1</v>
      </c>
      <c r="P14">
        <f>IF(GroupByApp!P15="F",1,0)</f>
        <v>0</v>
      </c>
      <c r="Q14">
        <f>IF(GroupByApp!Q15="F",1,0)</f>
        <v>0</v>
      </c>
      <c r="R14">
        <f>IF(GroupByApp!R15="F",1,0)</f>
        <v>0</v>
      </c>
      <c r="S14">
        <f>IF(GroupByApp!S15="F",1,0)</f>
        <v>1</v>
      </c>
      <c r="T14">
        <f>IF(GroupByApp!T15="F",1,0)</f>
        <v>0</v>
      </c>
      <c r="U14">
        <f>IF(GroupByApp!U15="F",1,0)</f>
        <v>0</v>
      </c>
      <c r="V14">
        <f>IF(GroupByApp!V15="F",1,0)</f>
        <v>1</v>
      </c>
      <c r="W14">
        <f>IF(GroupByApp!W15="F",1,0)</f>
        <v>0</v>
      </c>
      <c r="X14">
        <f>IF(GroupByApp!X15="F",1,0)</f>
        <v>0</v>
      </c>
      <c r="Y14">
        <f>IF(GroupByApp!Y15="F",1,0)</f>
        <v>0</v>
      </c>
      <c r="Z14">
        <f>IF(GroupByApp!Z15="F",1,0)</f>
        <v>0</v>
      </c>
      <c r="AA14">
        <f>IF(GroupByApp!AA15="F",1,0)</f>
        <v>0</v>
      </c>
      <c r="AB14">
        <f>IF(GroupByApp!AB15="F",1,0)</f>
        <v>0</v>
      </c>
      <c r="AC14">
        <f>IF(GroupByApp!AC15="F",1,0)</f>
        <v>1</v>
      </c>
      <c r="AD14">
        <f>IF(GroupByApp!AD15="F",1,0)</f>
        <v>0</v>
      </c>
      <c r="AE14">
        <f>IF(GroupByApp!AE15="F",1,0)</f>
        <v>0</v>
      </c>
      <c r="AF14">
        <f>IF(GroupByApp!AF15="F",1,0)</f>
        <v>0</v>
      </c>
      <c r="AG14">
        <f>IF(GroupByApp!AG15="F",1,0)</f>
        <v>0</v>
      </c>
      <c r="AH14">
        <f>IF(GroupByApp!AH15="F",1,0)</f>
        <v>1</v>
      </c>
      <c r="AI14">
        <f>IF(GroupByApp!AI15="F",1,0)</f>
        <v>0</v>
      </c>
      <c r="AJ14">
        <f>IF(GroupByApp!AJ15="F",1,0)</f>
        <v>0</v>
      </c>
      <c r="AK14">
        <f>IF(GroupByApp!AK15="F",1,0)</f>
        <v>0</v>
      </c>
      <c r="AL14">
        <f>IF(GroupByApp!AL15="F",1,0)</f>
        <v>0</v>
      </c>
      <c r="AM14">
        <f>IF(GroupByApp!AM15="F",1,0)</f>
        <v>0</v>
      </c>
      <c r="AN14">
        <f>IF(GroupByApp!AN15="F",1,0)</f>
        <v>0</v>
      </c>
      <c r="AO14">
        <f>IF(GroupByApp!AO15="F",1,0)</f>
        <v>0</v>
      </c>
      <c r="AP14">
        <f>IF(GroupByApp!AP15="F",1,0)</f>
        <v>0</v>
      </c>
      <c r="AQ14">
        <f>IF(GroupByApp!AQ15="F",1,0)</f>
        <v>0</v>
      </c>
      <c r="AR14">
        <f>IF(GroupByApp!AR15="F",1,0)</f>
        <v>0</v>
      </c>
      <c r="AS14">
        <f>IF(GroupByApp!AS15="F",1,0)</f>
        <v>0</v>
      </c>
      <c r="AT14">
        <f>IF(GroupByApp!AT15="F",1,0)</f>
        <v>0</v>
      </c>
      <c r="AU14">
        <f>IF(GroupByApp!AU15="F",1,0)</f>
        <v>0</v>
      </c>
      <c r="AV14">
        <f>IF(GroupByApp!AV15="F",1,0)</f>
        <v>0</v>
      </c>
      <c r="AW14">
        <f>IF(GroupByApp!AW15="F",1,0)</f>
        <v>0</v>
      </c>
      <c r="AX14">
        <f>IF(GroupByApp!AX15="F",1,0)</f>
        <v>1</v>
      </c>
      <c r="AY14">
        <f>IF(GroupByApp!AY15="F",1,0)</f>
        <v>0</v>
      </c>
      <c r="AZ14">
        <f>IF(GroupByApp!AZ15="F",1,0)</f>
        <v>0</v>
      </c>
      <c r="BA14">
        <f>IF(GroupByApp!BA15="F",1,0)</f>
        <v>0</v>
      </c>
      <c r="BB14">
        <f>IF(GroupByApp!BB15="F",1,0)</f>
        <v>0</v>
      </c>
      <c r="BC14">
        <f>IF(GroupByApp!BC15="F",1,0)</f>
        <v>0</v>
      </c>
      <c r="BD14">
        <f>IF(GroupByApp!BD15="F",1,0)</f>
        <v>1</v>
      </c>
      <c r="BE14">
        <f>IF(GroupByApp!BE15="F",1,0)</f>
        <v>1</v>
      </c>
    </row>
    <row r="15" spans="1:57" ht="14" x14ac:dyDescent="0.15">
      <c r="A15" t="str">
        <f>GroupByApp!A16</f>
        <v>EDP App</v>
      </c>
      <c r="B15">
        <f>IF(GroupByApp!B16="F",1,0)</f>
        <v>1</v>
      </c>
      <c r="C15">
        <f>IF(GroupByApp!C16="F",1,0)</f>
        <v>0</v>
      </c>
      <c r="D15">
        <f>IF(GroupByApp!D16="F",1,0)</f>
        <v>0</v>
      </c>
      <c r="E15">
        <f>IF(GroupByApp!E16="F",1,0)</f>
        <v>0</v>
      </c>
      <c r="F15">
        <f>IF(GroupByApp!F16="F",1,0)</f>
        <v>0</v>
      </c>
      <c r="G15">
        <f>IF(GroupByApp!G16="F",1,0)</f>
        <v>0</v>
      </c>
      <c r="H15">
        <f>IF(GroupByApp!H16="F",1,0)</f>
        <v>1</v>
      </c>
      <c r="I15">
        <f>IF(GroupByApp!I16="F",1,0)</f>
        <v>0</v>
      </c>
      <c r="J15">
        <f>IF(GroupByApp!J16="F",1,0)</f>
        <v>0</v>
      </c>
      <c r="K15">
        <f>IF(GroupByApp!K16="F",1,0)</f>
        <v>1</v>
      </c>
      <c r="L15">
        <f>IF(GroupByApp!L16="F",1,0)</f>
        <v>0</v>
      </c>
      <c r="M15">
        <f>IF(GroupByApp!M16="F",1,0)</f>
        <v>1</v>
      </c>
      <c r="N15">
        <f>IF(GroupByApp!N16="F",1,0)</f>
        <v>0</v>
      </c>
      <c r="O15">
        <f>IF(GroupByApp!O16="F",1,0)</f>
        <v>1</v>
      </c>
      <c r="P15">
        <f>IF(GroupByApp!P16="F",1,0)</f>
        <v>0</v>
      </c>
      <c r="Q15">
        <f>IF(GroupByApp!Q16="F",1,0)</f>
        <v>0</v>
      </c>
      <c r="R15">
        <f>IF(GroupByApp!R16="F",1,0)</f>
        <v>0</v>
      </c>
      <c r="S15">
        <f>IF(GroupByApp!S16="F",1,0)</f>
        <v>0</v>
      </c>
      <c r="T15">
        <f>IF(GroupByApp!T16="F",1,0)</f>
        <v>0</v>
      </c>
      <c r="U15">
        <f>IF(GroupByApp!U16="F",1,0)</f>
        <v>0</v>
      </c>
      <c r="V15">
        <f>IF(GroupByApp!V16="F",1,0)</f>
        <v>1</v>
      </c>
      <c r="W15">
        <f>IF(GroupByApp!W16="F",1,0)</f>
        <v>0</v>
      </c>
      <c r="X15">
        <f>IF(GroupByApp!X16="F",1,0)</f>
        <v>0</v>
      </c>
      <c r="Y15">
        <f>IF(GroupByApp!Y16="F",1,0)</f>
        <v>0</v>
      </c>
      <c r="Z15">
        <f>IF(GroupByApp!Z16="F",1,0)</f>
        <v>1</v>
      </c>
      <c r="AA15">
        <f>IF(GroupByApp!AA16="F",1,0)</f>
        <v>0</v>
      </c>
      <c r="AB15">
        <f>IF(GroupByApp!AB16="F",1,0)</f>
        <v>1</v>
      </c>
      <c r="AC15">
        <f>IF(GroupByApp!AC16="F",1,0)</f>
        <v>1</v>
      </c>
      <c r="AD15">
        <f>IF(GroupByApp!AD16="F",1,0)</f>
        <v>1</v>
      </c>
      <c r="AE15">
        <f>IF(GroupByApp!AE16="F",1,0)</f>
        <v>0</v>
      </c>
      <c r="AF15">
        <f>IF(GroupByApp!AF16="F",1,0)</f>
        <v>1</v>
      </c>
      <c r="AG15">
        <f>IF(GroupByApp!AG16="F",1,0)</f>
        <v>0</v>
      </c>
      <c r="AH15">
        <f>IF(GroupByApp!AH16="F",1,0)</f>
        <v>1</v>
      </c>
      <c r="AI15">
        <f>IF(GroupByApp!AI16="F",1,0)</f>
        <v>0</v>
      </c>
      <c r="AJ15">
        <f>IF(GroupByApp!AJ16="F",1,0)</f>
        <v>0</v>
      </c>
      <c r="AK15">
        <f>IF(GroupByApp!AK16="F",1,0)</f>
        <v>0</v>
      </c>
      <c r="AL15">
        <f>IF(GroupByApp!AL16="F",1,0)</f>
        <v>1</v>
      </c>
      <c r="AM15">
        <f>IF(GroupByApp!AM16="F",1,0)</f>
        <v>0</v>
      </c>
      <c r="AN15">
        <f>IF(GroupByApp!AN16="F",1,0)</f>
        <v>0</v>
      </c>
      <c r="AO15">
        <f>IF(GroupByApp!AO16="F",1,0)</f>
        <v>1</v>
      </c>
      <c r="AP15">
        <f>IF(GroupByApp!AP16="F",1,0)</f>
        <v>0</v>
      </c>
      <c r="AQ15">
        <f>IF(GroupByApp!AQ16="F",1,0)</f>
        <v>0</v>
      </c>
      <c r="AR15">
        <f>IF(GroupByApp!AR16="F",1,0)</f>
        <v>0</v>
      </c>
      <c r="AS15">
        <f>IF(GroupByApp!AS16="F",1,0)</f>
        <v>0</v>
      </c>
      <c r="AT15">
        <f>IF(GroupByApp!AT16="F",1,0)</f>
        <v>0</v>
      </c>
      <c r="AU15">
        <f>IF(GroupByApp!AU16="F",1,0)</f>
        <v>0</v>
      </c>
      <c r="AV15">
        <f>IF(GroupByApp!AV16="F",1,0)</f>
        <v>0</v>
      </c>
      <c r="AW15">
        <f>IF(GroupByApp!AW16="F",1,0)</f>
        <v>0</v>
      </c>
      <c r="AX15">
        <f>IF(GroupByApp!AX16="F",1,0)</f>
        <v>0</v>
      </c>
      <c r="AY15">
        <f>IF(GroupByApp!AY16="F",1,0)</f>
        <v>0</v>
      </c>
      <c r="AZ15">
        <f>IF(GroupByApp!AZ16="F",1,0)</f>
        <v>0</v>
      </c>
      <c r="BA15">
        <f>IF(GroupByApp!BA16="F",1,0)</f>
        <v>1</v>
      </c>
      <c r="BB15">
        <f>IF(GroupByApp!BB16="F",1,0)</f>
        <v>0</v>
      </c>
      <c r="BC15">
        <f>IF(GroupByApp!BC16="F",1,0)</f>
        <v>0</v>
      </c>
      <c r="BD15">
        <f>IF(GroupByApp!BD16="F",1,0)</f>
        <v>1</v>
      </c>
      <c r="BE15">
        <f>IF(GroupByApp!BE16="F",1,0)</f>
        <v>1</v>
      </c>
    </row>
    <row r="16" spans="1:57" ht="14" x14ac:dyDescent="0.15">
      <c r="A16" t="str">
        <f>GroupByApp!A17</f>
        <v>Comboios de Portugal</v>
      </c>
      <c r="B16">
        <f>IF(GroupByApp!B17="F",1,0)</f>
        <v>1</v>
      </c>
      <c r="C16">
        <f>IF(GroupByApp!C17="F",1,0)</f>
        <v>0</v>
      </c>
      <c r="D16">
        <f>IF(GroupByApp!D17="F",1,0)</f>
        <v>0</v>
      </c>
      <c r="E16">
        <f>IF(GroupByApp!E17="F",1,0)</f>
        <v>0</v>
      </c>
      <c r="F16">
        <f>IF(GroupByApp!F17="F",1,0)</f>
        <v>0</v>
      </c>
      <c r="G16">
        <f>IF(GroupByApp!G17="F",1,0)</f>
        <v>0</v>
      </c>
      <c r="H16">
        <f>IF(GroupByApp!H17="F",1,0)</f>
        <v>1</v>
      </c>
      <c r="I16">
        <f>IF(GroupByApp!I17="F",1,0)</f>
        <v>1</v>
      </c>
      <c r="J16">
        <f>IF(GroupByApp!J17="F",1,0)</f>
        <v>0</v>
      </c>
      <c r="K16">
        <f>IF(GroupByApp!K17="F",1,0)</f>
        <v>0</v>
      </c>
      <c r="L16">
        <f>IF(GroupByApp!L17="F",1,0)</f>
        <v>0</v>
      </c>
      <c r="M16">
        <f>IF(GroupByApp!M17="F",1,0)</f>
        <v>1</v>
      </c>
      <c r="N16">
        <f>IF(GroupByApp!N17="F",1,0)</f>
        <v>0</v>
      </c>
      <c r="O16">
        <f>IF(GroupByApp!O17="F",1,0)</f>
        <v>1</v>
      </c>
      <c r="P16">
        <f>IF(GroupByApp!P17="F",1,0)</f>
        <v>1</v>
      </c>
      <c r="Q16">
        <f>IF(GroupByApp!Q17="F",1,0)</f>
        <v>0</v>
      </c>
      <c r="R16">
        <f>IF(GroupByApp!R17="F",1,0)</f>
        <v>0</v>
      </c>
      <c r="S16">
        <f>IF(GroupByApp!S17="F",1,0)</f>
        <v>1</v>
      </c>
      <c r="T16">
        <f>IF(GroupByApp!T17="F",1,0)</f>
        <v>0</v>
      </c>
      <c r="U16">
        <f>IF(GroupByApp!U17="F",1,0)</f>
        <v>0</v>
      </c>
      <c r="V16">
        <f>IF(GroupByApp!V17="F",1,0)</f>
        <v>1</v>
      </c>
      <c r="W16">
        <f>IF(GroupByApp!W17="F",1,0)</f>
        <v>0</v>
      </c>
      <c r="X16">
        <f>IF(GroupByApp!X17="F",1,0)</f>
        <v>0</v>
      </c>
      <c r="Y16">
        <f>IF(GroupByApp!Y17="F",1,0)</f>
        <v>0</v>
      </c>
      <c r="Z16">
        <f>IF(GroupByApp!Z17="F",1,0)</f>
        <v>1</v>
      </c>
      <c r="AA16">
        <f>IF(GroupByApp!AA17="F",1,0)</f>
        <v>0</v>
      </c>
      <c r="AB16">
        <f>IF(GroupByApp!AB17="F",1,0)</f>
        <v>0</v>
      </c>
      <c r="AC16">
        <f>IF(GroupByApp!AC17="F",1,0)</f>
        <v>1</v>
      </c>
      <c r="AD16">
        <f>IF(GroupByApp!AD17="F",1,0)</f>
        <v>0</v>
      </c>
      <c r="AE16">
        <f>IF(GroupByApp!AE17="F",1,0)</f>
        <v>0</v>
      </c>
      <c r="AF16">
        <f>IF(GroupByApp!AF17="F",1,0)</f>
        <v>1</v>
      </c>
      <c r="AG16">
        <f>IF(GroupByApp!AG17="F",1,0)</f>
        <v>0</v>
      </c>
      <c r="AH16">
        <f>IF(GroupByApp!AH17="F",1,0)</f>
        <v>1</v>
      </c>
      <c r="AI16">
        <f>IF(GroupByApp!AI17="F",1,0)</f>
        <v>0</v>
      </c>
      <c r="AJ16">
        <f>IF(GroupByApp!AJ17="F",1,0)</f>
        <v>1</v>
      </c>
      <c r="AK16">
        <f>IF(GroupByApp!AK17="F",1,0)</f>
        <v>0</v>
      </c>
      <c r="AL16">
        <f>IF(GroupByApp!AL17="F",1,0)</f>
        <v>0</v>
      </c>
      <c r="AM16">
        <f>IF(GroupByApp!AM17="F",1,0)</f>
        <v>0</v>
      </c>
      <c r="AN16">
        <f>IF(GroupByApp!AN17="F",1,0)</f>
        <v>0</v>
      </c>
      <c r="AO16">
        <f>IF(GroupByApp!AO17="F",1,0)</f>
        <v>0</v>
      </c>
      <c r="AP16">
        <f>IF(GroupByApp!AP17="F",1,0)</f>
        <v>0</v>
      </c>
      <c r="AQ16">
        <f>IF(GroupByApp!AQ17="F",1,0)</f>
        <v>1</v>
      </c>
      <c r="AR16">
        <f>IF(GroupByApp!AR17="F",1,0)</f>
        <v>0</v>
      </c>
      <c r="AS16">
        <f>IF(GroupByApp!AS17="F",1,0)</f>
        <v>0</v>
      </c>
      <c r="AT16">
        <f>IF(GroupByApp!AT17="F",1,0)</f>
        <v>0</v>
      </c>
      <c r="AU16">
        <f>IF(GroupByApp!AU17="F",1,0)</f>
        <v>0</v>
      </c>
      <c r="AV16">
        <f>IF(GroupByApp!AV17="F",1,0)</f>
        <v>0</v>
      </c>
      <c r="AW16">
        <f>IF(GroupByApp!AW17="F",1,0)</f>
        <v>0</v>
      </c>
      <c r="AX16">
        <f>IF(GroupByApp!AX17="F",1,0)</f>
        <v>0</v>
      </c>
      <c r="AY16">
        <f>IF(GroupByApp!AY17="F",1,0)</f>
        <v>0</v>
      </c>
      <c r="AZ16">
        <f>IF(GroupByApp!AZ17="F",1,0)</f>
        <v>0</v>
      </c>
      <c r="BA16">
        <f>IF(GroupByApp!BA17="F",1,0)</f>
        <v>0</v>
      </c>
      <c r="BB16">
        <f>IF(GroupByApp!BB17="F",1,0)</f>
        <v>0</v>
      </c>
      <c r="BC16">
        <f>IF(GroupByApp!BC17="F",1,0)</f>
        <v>0</v>
      </c>
      <c r="BD16">
        <f>IF(GroupByApp!BD17="F",1,0)</f>
        <v>1</v>
      </c>
      <c r="BE16">
        <f>IF(GroupByApp!BE17="F",1,0)</f>
        <v>0</v>
      </c>
    </row>
    <row r="17" spans="1:57" ht="14" x14ac:dyDescent="0.15">
      <c r="A17" t="str">
        <f>GroupByApp!A18</f>
        <v>e-Fatura</v>
      </c>
      <c r="B17">
        <f>IF(GroupByApp!B18="F",1,0)</f>
        <v>1</v>
      </c>
      <c r="C17">
        <f>IF(GroupByApp!C18="F",1,0)</f>
        <v>0</v>
      </c>
      <c r="D17">
        <f>IF(GroupByApp!D18="F",1,0)</f>
        <v>0</v>
      </c>
      <c r="E17">
        <f>IF(GroupByApp!E18="F",1,0)</f>
        <v>0</v>
      </c>
      <c r="F17">
        <f>IF(GroupByApp!F18="F",1,0)</f>
        <v>0</v>
      </c>
      <c r="G17">
        <f>IF(GroupByApp!G18="F",1,0)</f>
        <v>0</v>
      </c>
      <c r="H17">
        <f>IF(GroupByApp!H18="F",1,0)</f>
        <v>1</v>
      </c>
      <c r="I17">
        <f>IF(GroupByApp!I18="F",1,0)</f>
        <v>0</v>
      </c>
      <c r="J17">
        <f>IF(GroupByApp!J18="F",1,0)</f>
        <v>0</v>
      </c>
      <c r="K17">
        <f>IF(GroupByApp!K18="F",1,0)</f>
        <v>1</v>
      </c>
      <c r="L17">
        <f>IF(GroupByApp!L18="F",1,0)</f>
        <v>0</v>
      </c>
      <c r="M17">
        <f>IF(GroupByApp!M18="F",1,0)</f>
        <v>1</v>
      </c>
      <c r="N17">
        <f>IF(GroupByApp!N18="F",1,0)</f>
        <v>0</v>
      </c>
      <c r="O17">
        <f>IF(GroupByApp!O18="F",1,0)</f>
        <v>1</v>
      </c>
      <c r="P17">
        <f>IF(GroupByApp!P18="F",1,0)</f>
        <v>0</v>
      </c>
      <c r="Q17">
        <f>IF(GroupByApp!Q18="F",1,0)</f>
        <v>0</v>
      </c>
      <c r="R17">
        <f>IF(GroupByApp!R18="F",1,0)</f>
        <v>0</v>
      </c>
      <c r="S17">
        <f>IF(GroupByApp!S18="F",1,0)</f>
        <v>0</v>
      </c>
      <c r="T17">
        <f>IF(GroupByApp!T18="F",1,0)</f>
        <v>0</v>
      </c>
      <c r="U17">
        <f>IF(GroupByApp!U18="F",1,0)</f>
        <v>0</v>
      </c>
      <c r="V17">
        <f>IF(GroupByApp!V18="F",1,0)</f>
        <v>1</v>
      </c>
      <c r="W17">
        <f>IF(GroupByApp!W18="F",1,0)</f>
        <v>1</v>
      </c>
      <c r="X17">
        <f>IF(GroupByApp!X18="F",1,0)</f>
        <v>0</v>
      </c>
      <c r="Y17">
        <f>IF(GroupByApp!Y18="F",1,0)</f>
        <v>0</v>
      </c>
      <c r="Z17">
        <f>IF(GroupByApp!Z18="F",1,0)</f>
        <v>0</v>
      </c>
      <c r="AA17">
        <f>IF(GroupByApp!AA18="F",1,0)</f>
        <v>0</v>
      </c>
      <c r="AB17">
        <f>IF(GroupByApp!AB18="F",1,0)</f>
        <v>0</v>
      </c>
      <c r="AC17">
        <f>IF(GroupByApp!AC18="F",1,0)</f>
        <v>0</v>
      </c>
      <c r="AD17">
        <f>IF(GroupByApp!AD18="F",1,0)</f>
        <v>0</v>
      </c>
      <c r="AE17">
        <f>IF(GroupByApp!AE18="F",1,0)</f>
        <v>0</v>
      </c>
      <c r="AF17">
        <f>IF(GroupByApp!AF18="F",1,0)</f>
        <v>0</v>
      </c>
      <c r="AG17">
        <f>IF(GroupByApp!AG18="F",1,0)</f>
        <v>0</v>
      </c>
      <c r="AH17">
        <f>IF(GroupByApp!AH18="F",1,0)</f>
        <v>1</v>
      </c>
      <c r="AI17">
        <f>IF(GroupByApp!AI18="F",1,0)</f>
        <v>0</v>
      </c>
      <c r="AJ17">
        <f>IF(GroupByApp!AJ18="F",1,0)</f>
        <v>0</v>
      </c>
      <c r="AK17">
        <f>IF(GroupByApp!AK18="F",1,0)</f>
        <v>0</v>
      </c>
      <c r="AL17">
        <f>IF(GroupByApp!AL18="F",1,0)</f>
        <v>0</v>
      </c>
      <c r="AM17">
        <f>IF(GroupByApp!AM18="F",1,0)</f>
        <v>0</v>
      </c>
      <c r="AN17">
        <f>IF(GroupByApp!AN18="F",1,0)</f>
        <v>0</v>
      </c>
      <c r="AO17">
        <f>IF(GroupByApp!AO18="F",1,0)</f>
        <v>1</v>
      </c>
      <c r="AP17">
        <f>IF(GroupByApp!AP18="F",1,0)</f>
        <v>0</v>
      </c>
      <c r="AQ17">
        <f>IF(GroupByApp!AQ18="F",1,0)</f>
        <v>0</v>
      </c>
      <c r="AR17">
        <f>IF(GroupByApp!AR18="F",1,0)</f>
        <v>0</v>
      </c>
      <c r="AS17">
        <f>IF(GroupByApp!AS18="F",1,0)</f>
        <v>0</v>
      </c>
      <c r="AT17">
        <f>IF(GroupByApp!AT18="F",1,0)</f>
        <v>0</v>
      </c>
      <c r="AU17">
        <f>IF(GroupByApp!AU18="F",1,0)</f>
        <v>0</v>
      </c>
      <c r="AV17">
        <f>IF(GroupByApp!AV18="F",1,0)</f>
        <v>0</v>
      </c>
      <c r="AW17">
        <f>IF(GroupByApp!AW18="F",1,0)</f>
        <v>0</v>
      </c>
      <c r="AX17">
        <f>IF(GroupByApp!AX18="F",1,0)</f>
        <v>1</v>
      </c>
      <c r="AY17">
        <f>IF(GroupByApp!AY18="F",1,0)</f>
        <v>0</v>
      </c>
      <c r="AZ17">
        <f>IF(GroupByApp!AZ18="F",1,0)</f>
        <v>0</v>
      </c>
      <c r="BA17">
        <f>IF(GroupByApp!BA18="F",1,0)</f>
        <v>0</v>
      </c>
      <c r="BB17">
        <f>IF(GroupByApp!BB18="F",1,0)</f>
        <v>0</v>
      </c>
      <c r="BC17">
        <f>IF(GroupByApp!BC18="F",1,0)</f>
        <v>0</v>
      </c>
      <c r="BD17">
        <f>IF(GroupByApp!BD18="F",1,0)</f>
        <v>1</v>
      </c>
      <c r="BE17">
        <f>IF(GroupByApp!BE18="F",1,0)</f>
        <v>0</v>
      </c>
    </row>
    <row r="18" spans="1:57" ht="14" x14ac:dyDescent="0.15">
      <c r="A18" t="str">
        <f>GroupByApp!A19</f>
        <v>Autenticação Gov</v>
      </c>
      <c r="B18">
        <f>IF(GroupByApp!B19="F",1,0)</f>
        <v>0</v>
      </c>
      <c r="C18">
        <f>IF(GroupByApp!C19="F",1,0)</f>
        <v>0</v>
      </c>
      <c r="D18">
        <f>IF(GroupByApp!D19="F",1,0)</f>
        <v>0</v>
      </c>
      <c r="E18">
        <f>IF(GroupByApp!E19="F",1,0)</f>
        <v>0</v>
      </c>
      <c r="F18">
        <f>IF(GroupByApp!F19="F",1,0)</f>
        <v>0</v>
      </c>
      <c r="G18">
        <f>IF(GroupByApp!G19="F",1,0)</f>
        <v>0</v>
      </c>
      <c r="H18">
        <f>IF(GroupByApp!H19="F",1,0)</f>
        <v>1</v>
      </c>
      <c r="I18">
        <f>IF(GroupByApp!I19="F",1,0)</f>
        <v>1</v>
      </c>
      <c r="J18">
        <f>IF(GroupByApp!J19="F",1,0)</f>
        <v>0</v>
      </c>
      <c r="K18">
        <f>IF(GroupByApp!K19="F",1,0)</f>
        <v>1</v>
      </c>
      <c r="L18">
        <f>IF(GroupByApp!L19="F",1,0)</f>
        <v>0</v>
      </c>
      <c r="M18">
        <f>IF(GroupByApp!M19="F",1,0)</f>
        <v>1</v>
      </c>
      <c r="N18">
        <f>IF(GroupByApp!N19="F",1,0)</f>
        <v>0</v>
      </c>
      <c r="O18">
        <f>IF(GroupByApp!O19="F",1,0)</f>
        <v>1</v>
      </c>
      <c r="P18">
        <f>IF(GroupByApp!P19="F",1,0)</f>
        <v>0</v>
      </c>
      <c r="Q18">
        <f>IF(GroupByApp!Q19="F",1,0)</f>
        <v>0</v>
      </c>
      <c r="R18">
        <f>IF(GroupByApp!R19="F",1,0)</f>
        <v>0</v>
      </c>
      <c r="S18">
        <f>IF(GroupByApp!S19="F",1,0)</f>
        <v>0</v>
      </c>
      <c r="T18">
        <f>IF(GroupByApp!T19="F",1,0)</f>
        <v>0</v>
      </c>
      <c r="U18">
        <f>IF(GroupByApp!U19="F",1,0)</f>
        <v>0</v>
      </c>
      <c r="V18">
        <f>IF(GroupByApp!V19="F",1,0)</f>
        <v>1</v>
      </c>
      <c r="W18">
        <f>IF(GroupByApp!W19="F",1,0)</f>
        <v>0</v>
      </c>
      <c r="X18">
        <f>IF(GroupByApp!X19="F",1,0)</f>
        <v>0</v>
      </c>
      <c r="Y18">
        <f>IF(GroupByApp!Y19="F",1,0)</f>
        <v>0</v>
      </c>
      <c r="Z18">
        <f>IF(GroupByApp!Z19="F",1,0)</f>
        <v>0</v>
      </c>
      <c r="AA18">
        <f>IF(GroupByApp!AA19="F",1,0)</f>
        <v>0</v>
      </c>
      <c r="AB18">
        <f>IF(GroupByApp!AB19="F",1,0)</f>
        <v>0</v>
      </c>
      <c r="AC18">
        <f>IF(GroupByApp!AC19="F",1,0)</f>
        <v>1</v>
      </c>
      <c r="AD18">
        <f>IF(GroupByApp!AD19="F",1,0)</f>
        <v>0</v>
      </c>
      <c r="AE18">
        <f>IF(GroupByApp!AE19="F",1,0)</f>
        <v>0</v>
      </c>
      <c r="AF18">
        <f>IF(GroupByApp!AF19="F",1,0)</f>
        <v>0</v>
      </c>
      <c r="AG18">
        <f>IF(GroupByApp!AG19="F",1,0)</f>
        <v>0</v>
      </c>
      <c r="AH18">
        <f>IF(GroupByApp!AH19="F",1,0)</f>
        <v>0</v>
      </c>
      <c r="AI18">
        <f>IF(GroupByApp!AI19="F",1,0)</f>
        <v>0</v>
      </c>
      <c r="AJ18">
        <f>IF(GroupByApp!AJ19="F",1,0)</f>
        <v>0</v>
      </c>
      <c r="AK18">
        <f>IF(GroupByApp!AK19="F",1,0)</f>
        <v>0</v>
      </c>
      <c r="AL18">
        <f>IF(GroupByApp!AL19="F",1,0)</f>
        <v>1</v>
      </c>
      <c r="AM18">
        <f>IF(GroupByApp!AM19="F",1,0)</f>
        <v>0</v>
      </c>
      <c r="AN18">
        <f>IF(GroupByApp!AN19="F",1,0)</f>
        <v>1</v>
      </c>
      <c r="AO18">
        <f>IF(GroupByApp!AO19="F",1,0)</f>
        <v>0</v>
      </c>
      <c r="AP18">
        <f>IF(GroupByApp!AP19="F",1,0)</f>
        <v>0</v>
      </c>
      <c r="AQ18">
        <f>IF(GroupByApp!AQ19="F",1,0)</f>
        <v>0</v>
      </c>
      <c r="AR18">
        <f>IF(GroupByApp!AR19="F",1,0)</f>
        <v>0</v>
      </c>
      <c r="AS18">
        <f>IF(GroupByApp!AS19="F",1,0)</f>
        <v>0</v>
      </c>
      <c r="AT18">
        <f>IF(GroupByApp!AT19="F",1,0)</f>
        <v>0</v>
      </c>
      <c r="AU18">
        <f>IF(GroupByApp!AU19="F",1,0)</f>
        <v>0</v>
      </c>
      <c r="AV18">
        <f>IF(GroupByApp!AV19="F",1,0)</f>
        <v>0</v>
      </c>
      <c r="AW18">
        <f>IF(GroupByApp!AW19="F",1,0)</f>
        <v>1</v>
      </c>
      <c r="AX18">
        <f>IF(GroupByApp!AX19="F",1,0)</f>
        <v>0</v>
      </c>
      <c r="AY18">
        <f>IF(GroupByApp!AY19="F",1,0)</f>
        <v>1</v>
      </c>
      <c r="AZ18">
        <f>IF(GroupByApp!AZ19="F",1,0)</f>
        <v>0</v>
      </c>
      <c r="BA18">
        <f>IF(GroupByApp!BA19="F",1,0)</f>
        <v>0</v>
      </c>
      <c r="BB18">
        <f>IF(GroupByApp!BB19="F",1,0)</f>
        <v>1</v>
      </c>
      <c r="BC18">
        <f>IF(GroupByApp!BC19="F",1,0)</f>
        <v>0</v>
      </c>
      <c r="BD18">
        <f>IF(GroupByApp!BD19="F",1,0)</f>
        <v>1</v>
      </c>
      <c r="BE18">
        <f>IF(GroupByApp!BE19="F",1,0)</f>
        <v>1</v>
      </c>
    </row>
    <row r="19" spans="1:57" ht="14" x14ac:dyDescent="0.15">
      <c r="A19" t="str">
        <f>GroupByApp!A20</f>
        <v>ePark</v>
      </c>
      <c r="B19">
        <f>IF(GroupByApp!B20="F",1,0)</f>
        <v>1</v>
      </c>
      <c r="C19">
        <f>IF(GroupByApp!C20="F",1,0)</f>
        <v>0</v>
      </c>
      <c r="D19">
        <f>IF(GroupByApp!D20="F",1,0)</f>
        <v>0</v>
      </c>
      <c r="E19">
        <f>IF(GroupByApp!E20="F",1,0)</f>
        <v>0</v>
      </c>
      <c r="F19">
        <f>IF(GroupByApp!F20="F",1,0)</f>
        <v>0</v>
      </c>
      <c r="G19">
        <f>IF(GroupByApp!G20="F",1,0)</f>
        <v>0</v>
      </c>
      <c r="H19">
        <f>IF(GroupByApp!H20="F",1,0)</f>
        <v>0</v>
      </c>
      <c r="I19">
        <f>IF(GroupByApp!I20="F",1,0)</f>
        <v>1</v>
      </c>
      <c r="J19">
        <f>IF(GroupByApp!J20="F",1,0)</f>
        <v>0</v>
      </c>
      <c r="K19">
        <f>IF(GroupByApp!K20="F",1,0)</f>
        <v>1</v>
      </c>
      <c r="L19">
        <f>IF(GroupByApp!L20="F",1,0)</f>
        <v>0</v>
      </c>
      <c r="M19">
        <f>IF(GroupByApp!M20="F",1,0)</f>
        <v>1</v>
      </c>
      <c r="N19">
        <f>IF(GroupByApp!N20="F",1,0)</f>
        <v>0</v>
      </c>
      <c r="O19">
        <f>IF(GroupByApp!O20="F",1,0)</f>
        <v>1</v>
      </c>
      <c r="P19">
        <f>IF(GroupByApp!P20="F",1,0)</f>
        <v>1</v>
      </c>
      <c r="Q19">
        <f>IF(GroupByApp!Q20="F",1,0)</f>
        <v>0</v>
      </c>
      <c r="R19">
        <f>IF(GroupByApp!R20="F",1,0)</f>
        <v>0</v>
      </c>
      <c r="S19">
        <f>IF(GroupByApp!S20="F",1,0)</f>
        <v>0</v>
      </c>
      <c r="T19">
        <f>IF(GroupByApp!T20="F",1,0)</f>
        <v>0</v>
      </c>
      <c r="U19">
        <f>IF(GroupByApp!U20="F",1,0)</f>
        <v>0</v>
      </c>
      <c r="V19">
        <f>IF(GroupByApp!V20="F",1,0)</f>
        <v>1</v>
      </c>
      <c r="W19">
        <f>IF(GroupByApp!W20="F",1,0)</f>
        <v>0</v>
      </c>
      <c r="X19">
        <f>IF(GroupByApp!X20="F",1,0)</f>
        <v>0</v>
      </c>
      <c r="Y19">
        <f>IF(GroupByApp!Y20="F",1,0)</f>
        <v>0</v>
      </c>
      <c r="Z19">
        <f>IF(GroupByApp!Z20="F",1,0)</f>
        <v>0</v>
      </c>
      <c r="AA19">
        <f>IF(GroupByApp!AA20="F",1,0)</f>
        <v>0</v>
      </c>
      <c r="AB19">
        <f>IF(GroupByApp!AB20="F",1,0)</f>
        <v>0</v>
      </c>
      <c r="AC19">
        <f>IF(GroupByApp!AC20="F",1,0)</f>
        <v>0</v>
      </c>
      <c r="AD19">
        <f>IF(GroupByApp!AD20="F",1,0)</f>
        <v>0</v>
      </c>
      <c r="AE19">
        <f>IF(GroupByApp!AE20="F",1,0)</f>
        <v>0</v>
      </c>
      <c r="AF19">
        <f>IF(GroupByApp!AF20="F",1,0)</f>
        <v>0</v>
      </c>
      <c r="AG19">
        <f>IF(GroupByApp!AG20="F",1,0)</f>
        <v>0</v>
      </c>
      <c r="AH19">
        <f>IF(GroupByApp!AH20="F",1,0)</f>
        <v>1</v>
      </c>
      <c r="AI19">
        <f>IF(GroupByApp!AI20="F",1,0)</f>
        <v>0</v>
      </c>
      <c r="AJ19">
        <f>IF(GroupByApp!AJ20="F",1,0)</f>
        <v>0</v>
      </c>
      <c r="AK19">
        <f>IF(GroupByApp!AK20="F",1,0)</f>
        <v>0</v>
      </c>
      <c r="AL19">
        <f>IF(GroupByApp!AL20="F",1,0)</f>
        <v>0</v>
      </c>
      <c r="AM19">
        <f>IF(GroupByApp!AM20="F",1,0)</f>
        <v>0</v>
      </c>
      <c r="AN19">
        <f>IF(GroupByApp!AN20="F",1,0)</f>
        <v>1</v>
      </c>
      <c r="AO19">
        <f>IF(GroupByApp!AO20="F",1,0)</f>
        <v>0</v>
      </c>
      <c r="AP19">
        <f>IF(GroupByApp!AP20="F",1,0)</f>
        <v>0</v>
      </c>
      <c r="AQ19">
        <f>IF(GroupByApp!AQ20="F",1,0)</f>
        <v>1</v>
      </c>
      <c r="AR19">
        <f>IF(GroupByApp!AR20="F",1,0)</f>
        <v>0</v>
      </c>
      <c r="AS19">
        <f>IF(GroupByApp!AS20="F",1,0)</f>
        <v>0</v>
      </c>
      <c r="AT19">
        <f>IF(GroupByApp!AT20="F",1,0)</f>
        <v>0</v>
      </c>
      <c r="AU19">
        <f>IF(GroupByApp!AU20="F",1,0)</f>
        <v>0</v>
      </c>
      <c r="AV19">
        <f>IF(GroupByApp!AV20="F",1,0)</f>
        <v>0</v>
      </c>
      <c r="AW19">
        <f>IF(GroupByApp!AW20="F",1,0)</f>
        <v>1</v>
      </c>
      <c r="AX19">
        <f>IF(GroupByApp!AX20="F",1,0)</f>
        <v>1</v>
      </c>
      <c r="AY19">
        <f>IF(GroupByApp!AY20="F",1,0)</f>
        <v>1</v>
      </c>
      <c r="AZ19">
        <f>IF(GroupByApp!AZ20="F",1,0)</f>
        <v>0</v>
      </c>
      <c r="BA19">
        <f>IF(GroupByApp!BA20="F",1,0)</f>
        <v>0</v>
      </c>
      <c r="BB19">
        <f>IF(GroupByApp!BB20="F",1,0)</f>
        <v>1</v>
      </c>
      <c r="BC19">
        <f>IF(GroupByApp!BC20="F",1,0)</f>
        <v>0</v>
      </c>
      <c r="BD19">
        <f>IF(GroupByApp!BD20="F",1,0)</f>
        <v>1</v>
      </c>
      <c r="BE19">
        <f>IF(GroupByApp!BE20="F",1,0)</f>
        <v>1</v>
      </c>
    </row>
    <row r="20" spans="1:57" ht="17" x14ac:dyDescent="0.15">
      <c r="A20" s="24" t="str">
        <f>GroupByApp!A21</f>
        <v>iOS</v>
      </c>
    </row>
    <row r="21" spans="1:57" ht="14" x14ac:dyDescent="0.15">
      <c r="A21" t="str">
        <f>GroupByApp!A22</f>
        <v>id.gov</v>
      </c>
      <c r="B21">
        <f>IF(GroupByApp!B22="F",1,0)</f>
        <v>0</v>
      </c>
      <c r="C21">
        <f>IF(GroupByApp!C22="F",1,0)</f>
        <v>1</v>
      </c>
      <c r="D21">
        <f>IF(GroupByApp!D22="F",1,0)</f>
        <v>0</v>
      </c>
      <c r="E21">
        <f>IF(GroupByApp!E22="F",1,0)</f>
        <v>0</v>
      </c>
      <c r="F21">
        <f>IF(GroupByApp!F22="F",1,0)</f>
        <v>0</v>
      </c>
      <c r="G21">
        <f>IF(GroupByApp!G22="F",1,0)</f>
        <v>0</v>
      </c>
      <c r="H21">
        <f>IF(GroupByApp!H22="F",1,0)</f>
        <v>1</v>
      </c>
      <c r="I21">
        <f>IF(GroupByApp!I22="F",1,0)</f>
        <v>0</v>
      </c>
      <c r="J21">
        <f>IF(GroupByApp!J22="F",1,0)</f>
        <v>0</v>
      </c>
      <c r="K21">
        <f>IF(GroupByApp!K22="F",1,0)</f>
        <v>1</v>
      </c>
      <c r="L21">
        <f>IF(GroupByApp!L22="F",1,0)</f>
        <v>0</v>
      </c>
      <c r="M21">
        <f>IF(GroupByApp!M22="F",1,0)</f>
        <v>0</v>
      </c>
      <c r="N21">
        <f>IF(GroupByApp!N22="F",1,0)</f>
        <v>0</v>
      </c>
      <c r="O21">
        <f>IF(GroupByApp!O22="F",1,0)</f>
        <v>0</v>
      </c>
      <c r="P21">
        <f>IF(GroupByApp!P22="F",1,0)</f>
        <v>1</v>
      </c>
      <c r="Q21">
        <f>IF(GroupByApp!Q22="F",1,0)</f>
        <v>0</v>
      </c>
      <c r="R21">
        <f>IF(GroupByApp!R22="F",1,0)</f>
        <v>0</v>
      </c>
      <c r="S21">
        <f>IF(GroupByApp!S22="F",1,0)</f>
        <v>0</v>
      </c>
      <c r="T21">
        <f>IF(GroupByApp!T22="F",1,0)</f>
        <v>0</v>
      </c>
      <c r="U21">
        <f>IF(GroupByApp!U22="F",1,0)</f>
        <v>0</v>
      </c>
      <c r="V21">
        <f>IF(GroupByApp!V22="F",1,0)</f>
        <v>0</v>
      </c>
      <c r="W21">
        <f>IF(GroupByApp!W22="F",1,0)</f>
        <v>0</v>
      </c>
      <c r="X21">
        <f>IF(GroupByApp!X22="F",1,0)</f>
        <v>0</v>
      </c>
      <c r="Y21">
        <f>IF(GroupByApp!Y22="F",1,0)</f>
        <v>0</v>
      </c>
      <c r="Z21">
        <f>IF(GroupByApp!Z22="F",1,0)</f>
        <v>0</v>
      </c>
      <c r="AA21">
        <f>IF(GroupByApp!AA22="F",1,0)</f>
        <v>0</v>
      </c>
      <c r="AB21">
        <f>IF(GroupByApp!AB22="F",1,0)</f>
        <v>0</v>
      </c>
      <c r="AC21">
        <f>IF(GroupByApp!AC22="F",1,0)</f>
        <v>1</v>
      </c>
      <c r="AD21">
        <f>IF(GroupByApp!AD22="F",1,0)</f>
        <v>0</v>
      </c>
      <c r="AE21">
        <f>IF(GroupByApp!AE22="F",1,0)</f>
        <v>1</v>
      </c>
      <c r="AF21">
        <f>IF(GroupByApp!AF22="F",1,0)</f>
        <v>0</v>
      </c>
      <c r="AG21">
        <f>IF(GroupByApp!AG22="F",1,0)</f>
        <v>0</v>
      </c>
      <c r="AH21">
        <f>IF(GroupByApp!AH22="F",1,0)</f>
        <v>0</v>
      </c>
      <c r="AI21">
        <f>IF(GroupByApp!AI22="F",1,0)</f>
        <v>0</v>
      </c>
      <c r="AJ21">
        <f>IF(GroupByApp!AJ22="F",1,0)</f>
        <v>0</v>
      </c>
      <c r="AK21">
        <f>IF(GroupByApp!AK22="F",1,0)</f>
        <v>0</v>
      </c>
      <c r="AL21">
        <f>IF(GroupByApp!AL22="F",1,0)</f>
        <v>0</v>
      </c>
      <c r="AM21">
        <f>IF(GroupByApp!AM22="F",1,0)</f>
        <v>0</v>
      </c>
      <c r="AN21">
        <f>IF(GroupByApp!AN22="F",1,0)</f>
        <v>0</v>
      </c>
      <c r="AO21">
        <f>IF(GroupByApp!AO22="F",1,0)</f>
        <v>0</v>
      </c>
      <c r="AP21">
        <f>IF(GroupByApp!AP22="F",1,0)</f>
        <v>0</v>
      </c>
      <c r="AQ21">
        <f>IF(GroupByApp!AQ22="F",1,0)</f>
        <v>0</v>
      </c>
      <c r="AR21">
        <f>IF(GroupByApp!AR22="F",1,0)</f>
        <v>0</v>
      </c>
      <c r="AS21">
        <f>IF(GroupByApp!AS22="F",1,0)</f>
        <v>0</v>
      </c>
      <c r="AT21">
        <f>IF(GroupByApp!AT22="F",1,0)</f>
        <v>0</v>
      </c>
      <c r="AU21">
        <f>IF(GroupByApp!AU22="F",1,0)</f>
        <v>1</v>
      </c>
      <c r="AV21">
        <f>IF(GroupByApp!AV22="F",1,0)</f>
        <v>0</v>
      </c>
      <c r="AW21">
        <f>IF(GroupByApp!AW22="F",1,0)</f>
        <v>0</v>
      </c>
      <c r="AX21">
        <f>IF(GroupByApp!AX22="F",1,0)</f>
        <v>0</v>
      </c>
      <c r="AY21">
        <f>IF(GroupByApp!AY22="F",1,0)</f>
        <v>0</v>
      </c>
      <c r="AZ21">
        <f>IF(GroupByApp!AZ22="F",1,0)</f>
        <v>0</v>
      </c>
      <c r="BA21">
        <f>IF(GroupByApp!BA22="F",1,0)</f>
        <v>0</v>
      </c>
      <c r="BB21">
        <f>IF(GroupByApp!BB22="F",1,0)</f>
        <v>1</v>
      </c>
      <c r="BC21">
        <f>IF(GroupByApp!BC22="F",1,0)</f>
        <v>0</v>
      </c>
      <c r="BD21">
        <f>IF(GroupByApp!BD22="F",1,0)</f>
        <v>1</v>
      </c>
      <c r="BE21">
        <f>IF(GroupByApp!BE22="F",1,0)</f>
        <v>0</v>
      </c>
    </row>
    <row r="22" spans="1:57" ht="14" x14ac:dyDescent="0.15">
      <c r="A22" t="str">
        <f>GroupByApp!A23</f>
        <v>CarrisWay</v>
      </c>
      <c r="B22">
        <f>IF(GroupByApp!B23="F",1,0)</f>
        <v>0</v>
      </c>
      <c r="C22">
        <f>IF(GroupByApp!C23="F",1,0)</f>
        <v>0</v>
      </c>
      <c r="D22">
        <f>IF(GroupByApp!D23="F",1,0)</f>
        <v>0</v>
      </c>
      <c r="E22">
        <f>IF(GroupByApp!E23="F",1,0)</f>
        <v>0</v>
      </c>
      <c r="F22">
        <f>IF(GroupByApp!F23="F",1,0)</f>
        <v>0</v>
      </c>
      <c r="G22">
        <f>IF(GroupByApp!G23="F",1,0)</f>
        <v>0</v>
      </c>
      <c r="H22">
        <f>IF(GroupByApp!H23="F",1,0)</f>
        <v>1</v>
      </c>
      <c r="I22">
        <f>IF(GroupByApp!I23="F",1,0)</f>
        <v>0</v>
      </c>
      <c r="J22">
        <f>IF(GroupByApp!J23="F",1,0)</f>
        <v>0</v>
      </c>
      <c r="K22">
        <f>IF(GroupByApp!K23="F",1,0)</f>
        <v>1</v>
      </c>
      <c r="L22">
        <f>IF(GroupByApp!L23="F",1,0)</f>
        <v>0</v>
      </c>
      <c r="M22">
        <f>IF(GroupByApp!M23="F",1,0)</f>
        <v>0</v>
      </c>
      <c r="N22">
        <f>IF(GroupByApp!N23="F",1,0)</f>
        <v>0</v>
      </c>
      <c r="O22">
        <f>IF(GroupByApp!O23="F",1,0)</f>
        <v>1</v>
      </c>
      <c r="P22">
        <f>IF(GroupByApp!P23="F",1,0)</f>
        <v>1</v>
      </c>
      <c r="Q22">
        <f>IF(GroupByApp!Q23="F",1,0)</f>
        <v>0</v>
      </c>
      <c r="R22">
        <f>IF(GroupByApp!R23="F",1,0)</f>
        <v>1</v>
      </c>
      <c r="S22">
        <f>IF(GroupByApp!S23="F",1,0)</f>
        <v>0</v>
      </c>
      <c r="T22">
        <f>IF(GroupByApp!T23="F",1,0)</f>
        <v>0</v>
      </c>
      <c r="U22">
        <f>IF(GroupByApp!U23="F",1,0)</f>
        <v>0</v>
      </c>
      <c r="V22">
        <f>IF(GroupByApp!V23="F",1,0)</f>
        <v>0</v>
      </c>
      <c r="W22">
        <f>IF(GroupByApp!W23="F",1,0)</f>
        <v>0</v>
      </c>
      <c r="X22">
        <f>IF(GroupByApp!X23="F",1,0)</f>
        <v>0</v>
      </c>
      <c r="Y22">
        <f>IF(GroupByApp!Y23="F",1,0)</f>
        <v>0</v>
      </c>
      <c r="Z22">
        <f>IF(GroupByApp!Z23="F",1,0)</f>
        <v>0</v>
      </c>
      <c r="AA22">
        <f>IF(GroupByApp!AA23="F",1,0)</f>
        <v>0</v>
      </c>
      <c r="AB22">
        <f>IF(GroupByApp!AB23="F",1,0)</f>
        <v>0</v>
      </c>
      <c r="AC22">
        <f>IF(GroupByApp!AC23="F",1,0)</f>
        <v>1</v>
      </c>
      <c r="AD22">
        <f>IF(GroupByApp!AD23="F",1,0)</f>
        <v>0</v>
      </c>
      <c r="AE22">
        <f>IF(GroupByApp!AE23="F",1,0)</f>
        <v>1</v>
      </c>
      <c r="AF22">
        <f>IF(GroupByApp!AF23="F",1,0)</f>
        <v>0</v>
      </c>
      <c r="AG22">
        <f>IF(GroupByApp!AG23="F",1,0)</f>
        <v>0</v>
      </c>
      <c r="AH22">
        <f>IF(GroupByApp!AH23="F",1,0)</f>
        <v>0</v>
      </c>
      <c r="AI22">
        <f>IF(GroupByApp!AI23="F",1,0)</f>
        <v>0</v>
      </c>
      <c r="AJ22">
        <f>IF(GroupByApp!AJ23="F",1,0)</f>
        <v>0</v>
      </c>
      <c r="AK22">
        <f>IF(GroupByApp!AK23="F",1,0)</f>
        <v>0</v>
      </c>
      <c r="AL22">
        <f>IF(GroupByApp!AL23="F",1,0)</f>
        <v>0</v>
      </c>
      <c r="AM22">
        <f>IF(GroupByApp!AM23="F",1,0)</f>
        <v>0</v>
      </c>
      <c r="AN22">
        <f>IF(GroupByApp!AN23="F",1,0)</f>
        <v>0</v>
      </c>
      <c r="AO22">
        <f>IF(GroupByApp!AO23="F",1,0)</f>
        <v>0</v>
      </c>
      <c r="AP22">
        <f>IF(GroupByApp!AP23="F",1,0)</f>
        <v>0</v>
      </c>
      <c r="AQ22">
        <f>IF(GroupByApp!AQ23="F",1,0)</f>
        <v>0</v>
      </c>
      <c r="AR22">
        <f>IF(GroupByApp!AR23="F",1,0)</f>
        <v>0</v>
      </c>
      <c r="AS22">
        <f>IF(GroupByApp!AS23="F",1,0)</f>
        <v>0</v>
      </c>
      <c r="AT22">
        <f>IF(GroupByApp!AT23="F",1,0)</f>
        <v>0</v>
      </c>
      <c r="AU22">
        <f>IF(GroupByApp!AU23="F",1,0)</f>
        <v>0</v>
      </c>
      <c r="AV22">
        <f>IF(GroupByApp!AV23="F",1,0)</f>
        <v>0</v>
      </c>
      <c r="AW22">
        <f>IF(GroupByApp!AW23="F",1,0)</f>
        <v>0</v>
      </c>
      <c r="AX22">
        <f>IF(GroupByApp!AX23="F",1,0)</f>
        <v>0</v>
      </c>
      <c r="AY22">
        <f>IF(GroupByApp!AY23="F",1,0)</f>
        <v>0</v>
      </c>
      <c r="AZ22">
        <f>IF(GroupByApp!AZ23="F",1,0)</f>
        <v>0</v>
      </c>
      <c r="BA22">
        <f>IF(GroupByApp!BA23="F",1,0)</f>
        <v>1</v>
      </c>
      <c r="BB22">
        <f>IF(GroupByApp!BB23="F",1,0)</f>
        <v>0</v>
      </c>
      <c r="BC22">
        <f>IF(GroupByApp!BC23="F",1,0)</f>
        <v>0</v>
      </c>
      <c r="BD22">
        <f>IF(GroupByApp!BD23="F",1,0)</f>
        <v>1</v>
      </c>
      <c r="BE22">
        <f>IF(GroupByApp!BE23="F",1,0)</f>
        <v>0</v>
      </c>
    </row>
    <row r="23" spans="1:57" ht="14" x14ac:dyDescent="0.15">
      <c r="A23" t="str">
        <f>GroupByApp!A24</f>
        <v>SNS24</v>
      </c>
      <c r="B23">
        <f>IF(GroupByApp!B24="F",1,0)</f>
        <v>0</v>
      </c>
      <c r="C23">
        <f>IF(GroupByApp!C24="F",1,0)</f>
        <v>0</v>
      </c>
      <c r="D23">
        <f>IF(GroupByApp!D24="F",1,0)</f>
        <v>0</v>
      </c>
      <c r="E23">
        <f>IF(GroupByApp!E24="F",1,0)</f>
        <v>0</v>
      </c>
      <c r="F23">
        <f>IF(GroupByApp!F24="F",1,0)</f>
        <v>0</v>
      </c>
      <c r="G23">
        <f>IF(GroupByApp!G24="F",1,0)</f>
        <v>0</v>
      </c>
      <c r="H23">
        <f>IF(GroupByApp!H24="F",1,0)</f>
        <v>0</v>
      </c>
      <c r="I23">
        <f>IF(GroupByApp!I24="F",1,0)</f>
        <v>0</v>
      </c>
      <c r="J23">
        <f>IF(GroupByApp!J24="F",1,0)</f>
        <v>0</v>
      </c>
      <c r="K23">
        <f>IF(GroupByApp!K24="F",1,0)</f>
        <v>1</v>
      </c>
      <c r="L23">
        <f>IF(GroupByApp!L24="F",1,0)</f>
        <v>0</v>
      </c>
      <c r="M23">
        <f>IF(GroupByApp!M24="F",1,0)</f>
        <v>0</v>
      </c>
      <c r="N23">
        <f>IF(GroupByApp!N24="F",1,0)</f>
        <v>0</v>
      </c>
      <c r="O23">
        <f>IF(GroupByApp!O24="F",1,0)</f>
        <v>1</v>
      </c>
      <c r="P23">
        <f>IF(GroupByApp!P24="F",1,0)</f>
        <v>1</v>
      </c>
      <c r="Q23">
        <f>IF(GroupByApp!Q24="F",1,0)</f>
        <v>0</v>
      </c>
      <c r="R23">
        <f>IF(GroupByApp!R24="F",1,0)</f>
        <v>0</v>
      </c>
      <c r="S23">
        <f>IF(GroupByApp!S24="F",1,0)</f>
        <v>1</v>
      </c>
      <c r="T23">
        <f>IF(GroupByApp!T24="F",1,0)</f>
        <v>0</v>
      </c>
      <c r="U23">
        <f>IF(GroupByApp!U24="F",1,0)</f>
        <v>0</v>
      </c>
      <c r="V23">
        <f>IF(GroupByApp!V24="F",1,0)</f>
        <v>1</v>
      </c>
      <c r="W23">
        <f>IF(GroupByApp!W24="F",1,0)</f>
        <v>0</v>
      </c>
      <c r="X23">
        <f>IF(GroupByApp!X24="F",1,0)</f>
        <v>0</v>
      </c>
      <c r="Y23">
        <f>IF(GroupByApp!Y24="F",1,0)</f>
        <v>0</v>
      </c>
      <c r="Z23">
        <f>IF(GroupByApp!Z24="F",1,0)</f>
        <v>0</v>
      </c>
      <c r="AA23">
        <f>IF(GroupByApp!AA24="F",1,0)</f>
        <v>0</v>
      </c>
      <c r="AB23">
        <f>IF(GroupByApp!AB24="F",1,0)</f>
        <v>0</v>
      </c>
      <c r="AC23">
        <f>IF(GroupByApp!AC24="F",1,0)</f>
        <v>1</v>
      </c>
      <c r="AD23">
        <f>IF(GroupByApp!AD24="F",1,0)</f>
        <v>0</v>
      </c>
      <c r="AE23">
        <f>IF(GroupByApp!AE24="F",1,0)</f>
        <v>0</v>
      </c>
      <c r="AF23">
        <f>IF(GroupByApp!AF24="F",1,0)</f>
        <v>1</v>
      </c>
      <c r="AG23">
        <f>IF(GroupByApp!AG24="F",1,0)</f>
        <v>0</v>
      </c>
      <c r="AH23">
        <f>IF(GroupByApp!AH24="F",1,0)</f>
        <v>0</v>
      </c>
      <c r="AI23">
        <f>IF(GroupByApp!AI24="F",1,0)</f>
        <v>0</v>
      </c>
      <c r="AJ23">
        <f>IF(GroupByApp!AJ24="F",1,0)</f>
        <v>0</v>
      </c>
      <c r="AK23">
        <f>IF(GroupByApp!AK24="F",1,0)</f>
        <v>0</v>
      </c>
      <c r="AL23">
        <f>IF(GroupByApp!AL24="F",1,0)</f>
        <v>0</v>
      </c>
      <c r="AM23">
        <f>IF(GroupByApp!AM24="F",1,0)</f>
        <v>0</v>
      </c>
      <c r="AN23">
        <f>IF(GroupByApp!AN24="F",1,0)</f>
        <v>0</v>
      </c>
      <c r="AO23">
        <f>IF(GroupByApp!AO24="F",1,0)</f>
        <v>1</v>
      </c>
      <c r="AP23">
        <f>IF(GroupByApp!AP24="F",1,0)</f>
        <v>0</v>
      </c>
      <c r="AQ23">
        <f>IF(GroupByApp!AQ24="F",1,0)</f>
        <v>0</v>
      </c>
      <c r="AR23">
        <f>IF(GroupByApp!AR24="F",1,0)</f>
        <v>0</v>
      </c>
      <c r="AS23">
        <f>IF(GroupByApp!AS24="F",1,0)</f>
        <v>0</v>
      </c>
      <c r="AT23">
        <f>IF(GroupByApp!AT24="F",1,0)</f>
        <v>0</v>
      </c>
      <c r="AU23">
        <f>IF(GroupByApp!AU24="F",1,0)</f>
        <v>0</v>
      </c>
      <c r="AV23">
        <f>IF(GroupByApp!AV24="F",1,0)</f>
        <v>0</v>
      </c>
      <c r="AW23">
        <f>IF(GroupByApp!AW24="F",1,0)</f>
        <v>0</v>
      </c>
      <c r="AX23">
        <f>IF(GroupByApp!AX24="F",1,0)</f>
        <v>0</v>
      </c>
      <c r="AY23">
        <f>IF(GroupByApp!AY24="F",1,0)</f>
        <v>0</v>
      </c>
      <c r="AZ23">
        <f>IF(GroupByApp!AZ24="F",1,0)</f>
        <v>1</v>
      </c>
      <c r="BA23">
        <f>IF(GroupByApp!BA24="F",1,0)</f>
        <v>0</v>
      </c>
      <c r="BB23">
        <f>IF(GroupByApp!BB24="F",1,0)</f>
        <v>1</v>
      </c>
      <c r="BC23">
        <f>IF(GroupByApp!BC24="F",1,0)</f>
        <v>0</v>
      </c>
      <c r="BD23">
        <f>IF(GroupByApp!BD24="F",1,0)</f>
        <v>1</v>
      </c>
      <c r="BE23">
        <f>IF(GroupByApp!BE24="F",1,0)</f>
        <v>0</v>
      </c>
    </row>
    <row r="24" spans="1:57" ht="14" x14ac:dyDescent="0.15">
      <c r="A24" t="str">
        <f>GroupByApp!A25</f>
        <v>App CaixaDireta</v>
      </c>
      <c r="B24">
        <f>IF(GroupByApp!B25="F",1,0)</f>
        <v>1</v>
      </c>
      <c r="C24">
        <f>IF(GroupByApp!C25="F",1,0)</f>
        <v>0</v>
      </c>
      <c r="D24">
        <f>IF(GroupByApp!D25="F",1,0)</f>
        <v>0</v>
      </c>
      <c r="E24">
        <f>IF(GroupByApp!E25="F",1,0)</f>
        <v>0</v>
      </c>
      <c r="F24">
        <f>IF(GroupByApp!F25="F",1,0)</f>
        <v>0</v>
      </c>
      <c r="G24">
        <f>IF(GroupByApp!G25="F",1,0)</f>
        <v>0</v>
      </c>
      <c r="H24">
        <f>IF(GroupByApp!H25="F",1,0)</f>
        <v>0</v>
      </c>
      <c r="I24">
        <f>IF(GroupByApp!I25="F",1,0)</f>
        <v>0</v>
      </c>
      <c r="J24">
        <f>IF(GroupByApp!J25="F",1,0)</f>
        <v>0</v>
      </c>
      <c r="K24">
        <f>IF(GroupByApp!K25="F",1,0)</f>
        <v>1</v>
      </c>
      <c r="L24">
        <f>IF(GroupByApp!L25="F",1,0)</f>
        <v>0</v>
      </c>
      <c r="M24">
        <f>IF(GroupByApp!M25="F",1,0)</f>
        <v>1</v>
      </c>
      <c r="N24">
        <f>IF(GroupByApp!N25="F",1,0)</f>
        <v>0</v>
      </c>
      <c r="O24">
        <f>IF(GroupByApp!O25="F",1,0)</f>
        <v>1</v>
      </c>
      <c r="P24">
        <f>IF(GroupByApp!P25="F",1,0)</f>
        <v>1</v>
      </c>
      <c r="Q24">
        <f>IF(GroupByApp!Q25="F",1,0)</f>
        <v>0</v>
      </c>
      <c r="R24">
        <f>IF(GroupByApp!R25="F",1,0)</f>
        <v>0</v>
      </c>
      <c r="S24">
        <f>IF(GroupByApp!S25="F",1,0)</f>
        <v>1</v>
      </c>
      <c r="T24">
        <f>IF(GroupByApp!T25="F",1,0)</f>
        <v>0</v>
      </c>
      <c r="U24">
        <f>IF(GroupByApp!U25="F",1,0)</f>
        <v>0</v>
      </c>
      <c r="V24">
        <f>IF(GroupByApp!V25="F",1,0)</f>
        <v>1</v>
      </c>
      <c r="W24">
        <f>IF(GroupByApp!W25="F",1,0)</f>
        <v>0</v>
      </c>
      <c r="X24">
        <f>IF(GroupByApp!X25="F",1,0)</f>
        <v>0</v>
      </c>
      <c r="Y24">
        <f>IF(GroupByApp!Y25="F",1,0)</f>
        <v>0</v>
      </c>
      <c r="Z24">
        <f>IF(GroupByApp!Z25="F",1,0)</f>
        <v>0</v>
      </c>
      <c r="AA24">
        <f>IF(GroupByApp!AA25="F",1,0)</f>
        <v>0</v>
      </c>
      <c r="AB24">
        <f>IF(GroupByApp!AB25="F",1,0)</f>
        <v>0</v>
      </c>
      <c r="AC24">
        <f>IF(GroupByApp!AC25="F",1,0)</f>
        <v>1</v>
      </c>
      <c r="AD24">
        <f>IF(GroupByApp!AD25="F",1,0)</f>
        <v>1</v>
      </c>
      <c r="AE24">
        <f>IF(GroupByApp!AE25="F",1,0)</f>
        <v>1</v>
      </c>
      <c r="AF24">
        <f>IF(GroupByApp!AF25="F",1,0)</f>
        <v>1</v>
      </c>
      <c r="AG24">
        <f>IF(GroupByApp!AG25="F",1,0)</f>
        <v>0</v>
      </c>
      <c r="AH24">
        <f>IF(GroupByApp!AH25="F",1,0)</f>
        <v>0</v>
      </c>
      <c r="AI24">
        <f>IF(GroupByApp!AI25="F",1,0)</f>
        <v>0</v>
      </c>
      <c r="AJ24">
        <f>IF(GroupByApp!AJ25="F",1,0)</f>
        <v>0</v>
      </c>
      <c r="AK24">
        <f>IF(GroupByApp!AK25="F",1,0)</f>
        <v>0</v>
      </c>
      <c r="AL24">
        <f>IF(GroupByApp!AL25="F",1,0)</f>
        <v>0</v>
      </c>
      <c r="AM24">
        <f>IF(GroupByApp!AM25="F",1,0)</f>
        <v>0</v>
      </c>
      <c r="AN24">
        <f>IF(GroupByApp!AN25="F",1,0)</f>
        <v>0</v>
      </c>
      <c r="AO24">
        <f>IF(GroupByApp!AO25="F",1,0)</f>
        <v>1</v>
      </c>
      <c r="AP24">
        <f>IF(GroupByApp!AP25="F",1,0)</f>
        <v>0</v>
      </c>
      <c r="AQ24">
        <f>IF(GroupByApp!AQ25="F",1,0)</f>
        <v>0</v>
      </c>
      <c r="AR24">
        <f>IF(GroupByApp!AR25="F",1,0)</f>
        <v>0</v>
      </c>
      <c r="AS24">
        <f>IF(GroupByApp!AS25="F",1,0)</f>
        <v>0</v>
      </c>
      <c r="AT24">
        <f>IF(GroupByApp!AT25="F",1,0)</f>
        <v>0</v>
      </c>
      <c r="AU24">
        <f>IF(GroupByApp!AU25="F",1,0)</f>
        <v>0</v>
      </c>
      <c r="AV24">
        <f>IF(GroupByApp!AV25="F",1,0)</f>
        <v>0</v>
      </c>
      <c r="AW24">
        <f>IF(GroupByApp!AW25="F",1,0)</f>
        <v>1</v>
      </c>
      <c r="AX24">
        <f>IF(GroupByApp!AX25="F",1,0)</f>
        <v>0</v>
      </c>
      <c r="AY24">
        <f>IF(GroupByApp!AY25="F",1,0)</f>
        <v>1</v>
      </c>
      <c r="AZ24">
        <f>IF(GroupByApp!AZ25="F",1,0)</f>
        <v>0</v>
      </c>
      <c r="BA24">
        <f>IF(GroupByApp!BA25="F",1,0)</f>
        <v>0</v>
      </c>
      <c r="BB24">
        <f>IF(GroupByApp!BB25="F",1,0)</f>
        <v>1</v>
      </c>
      <c r="BC24">
        <f>IF(GroupByApp!BC25="F",1,0)</f>
        <v>0</v>
      </c>
      <c r="BD24">
        <f>IF(GroupByApp!BD25="F",1,0)</f>
        <v>1</v>
      </c>
      <c r="BE24">
        <f>IF(GroupByApp!BE25="F",1,0)</f>
        <v>0</v>
      </c>
    </row>
    <row r="25" spans="1:57" ht="14" x14ac:dyDescent="0.15">
      <c r="A25" t="str">
        <f>GroupByApp!A26</f>
        <v>MBWay</v>
      </c>
      <c r="B25">
        <f>IF(GroupByApp!B26="F",1,0)</f>
        <v>1</v>
      </c>
      <c r="C25">
        <f>IF(GroupByApp!C26="F",1,0)</f>
        <v>0</v>
      </c>
      <c r="D25">
        <f>IF(GroupByApp!D26="F",1,0)</f>
        <v>0</v>
      </c>
      <c r="E25">
        <f>IF(GroupByApp!E26="F",1,0)</f>
        <v>0</v>
      </c>
      <c r="F25">
        <f>IF(GroupByApp!F26="F",1,0)</f>
        <v>0</v>
      </c>
      <c r="G25">
        <f>IF(GroupByApp!G26="F",1,0)</f>
        <v>0</v>
      </c>
      <c r="H25">
        <f>IF(GroupByApp!H26="F",1,0)</f>
        <v>1</v>
      </c>
      <c r="I25">
        <f>IF(GroupByApp!I26="F",1,0)</f>
        <v>0</v>
      </c>
      <c r="J25">
        <f>IF(GroupByApp!J26="F",1,0)</f>
        <v>0</v>
      </c>
      <c r="K25">
        <f>IF(GroupByApp!K26="F",1,0)</f>
        <v>1</v>
      </c>
      <c r="L25">
        <f>IF(GroupByApp!L26="F",1,0)</f>
        <v>0</v>
      </c>
      <c r="M25">
        <f>IF(GroupByApp!M26="F",1,0)</f>
        <v>0</v>
      </c>
      <c r="N25">
        <f>IF(GroupByApp!N26="F",1,0)</f>
        <v>0</v>
      </c>
      <c r="O25">
        <f>IF(GroupByApp!O26="F",1,0)</f>
        <v>1</v>
      </c>
      <c r="P25">
        <f>IF(GroupByApp!P26="F",1,0)</f>
        <v>1</v>
      </c>
      <c r="Q25">
        <f>IF(GroupByApp!Q26="F",1,0)</f>
        <v>0</v>
      </c>
      <c r="R25">
        <f>IF(GroupByApp!R26="F",1,0)</f>
        <v>0</v>
      </c>
      <c r="S25">
        <f>IF(GroupByApp!S26="F",1,0)</f>
        <v>0</v>
      </c>
      <c r="T25">
        <f>IF(GroupByApp!T26="F",1,0)</f>
        <v>0</v>
      </c>
      <c r="U25">
        <f>IF(GroupByApp!U26="F",1,0)</f>
        <v>0</v>
      </c>
      <c r="V25">
        <f>IF(GroupByApp!V26="F",1,0)</f>
        <v>1</v>
      </c>
      <c r="W25">
        <f>IF(GroupByApp!W26="F",1,0)</f>
        <v>1</v>
      </c>
      <c r="X25">
        <f>IF(GroupByApp!X26="F",1,0)</f>
        <v>0</v>
      </c>
      <c r="Y25">
        <f>IF(GroupByApp!Y26="F",1,0)</f>
        <v>0</v>
      </c>
      <c r="Z25">
        <f>IF(GroupByApp!Z26="F",1,0)</f>
        <v>0</v>
      </c>
      <c r="AA25">
        <f>IF(GroupByApp!AA26="F",1,0)</f>
        <v>0</v>
      </c>
      <c r="AB25">
        <f>IF(GroupByApp!AB26="F",1,0)</f>
        <v>0</v>
      </c>
      <c r="AC25">
        <f>IF(GroupByApp!AC26="F",1,0)</f>
        <v>0</v>
      </c>
      <c r="AD25">
        <f>IF(GroupByApp!AD26="F",1,0)</f>
        <v>0</v>
      </c>
      <c r="AE25">
        <f>IF(GroupByApp!AE26="F",1,0)</f>
        <v>0</v>
      </c>
      <c r="AF25">
        <f>IF(GroupByApp!AF26="F",1,0)</f>
        <v>0</v>
      </c>
      <c r="AG25">
        <f>IF(GroupByApp!AG26="F",1,0)</f>
        <v>0</v>
      </c>
      <c r="AH25">
        <f>IF(GroupByApp!AH26="F",1,0)</f>
        <v>0</v>
      </c>
      <c r="AI25">
        <f>IF(GroupByApp!AI26="F",1,0)</f>
        <v>0</v>
      </c>
      <c r="AJ25">
        <f>IF(GroupByApp!AJ26="F",1,0)</f>
        <v>0</v>
      </c>
      <c r="AK25">
        <f>IF(GroupByApp!AK26="F",1,0)</f>
        <v>0</v>
      </c>
      <c r="AL25">
        <f>IF(GroupByApp!AL26="F",1,0)</f>
        <v>1</v>
      </c>
      <c r="AM25">
        <f>IF(GroupByApp!AM26="F",1,0)</f>
        <v>0</v>
      </c>
      <c r="AN25">
        <f>IF(GroupByApp!AN26="F",1,0)</f>
        <v>0</v>
      </c>
      <c r="AO25">
        <f>IF(GroupByApp!AO26="F",1,0)</f>
        <v>0</v>
      </c>
      <c r="AP25">
        <f>IF(GroupByApp!AP26="F",1,0)</f>
        <v>0</v>
      </c>
      <c r="AQ25">
        <f>IF(GroupByApp!AQ26="F",1,0)</f>
        <v>0</v>
      </c>
      <c r="AR25">
        <f>IF(GroupByApp!AR26="F",1,0)</f>
        <v>0</v>
      </c>
      <c r="AS25">
        <f>IF(GroupByApp!AS26="F",1,0)</f>
        <v>0</v>
      </c>
      <c r="AT25">
        <f>IF(GroupByApp!AT26="F",1,0)</f>
        <v>0</v>
      </c>
      <c r="AU25">
        <f>IF(GroupByApp!AU26="F",1,0)</f>
        <v>0</v>
      </c>
      <c r="AV25">
        <f>IF(GroupByApp!AV26="F",1,0)</f>
        <v>0</v>
      </c>
      <c r="AW25">
        <f>IF(GroupByApp!AW26="F",1,0)</f>
        <v>0</v>
      </c>
      <c r="AX25">
        <f>IF(GroupByApp!AX26="F",1,0)</f>
        <v>0</v>
      </c>
      <c r="AY25">
        <f>IF(GroupByApp!AY26="F",1,0)</f>
        <v>0</v>
      </c>
      <c r="AZ25">
        <f>IF(GroupByApp!AZ26="F",1,0)</f>
        <v>0</v>
      </c>
      <c r="BA25">
        <f>IF(GroupByApp!BA26="F",1,0)</f>
        <v>1</v>
      </c>
      <c r="BB25">
        <f>IF(GroupByApp!BB26="F",1,0)</f>
        <v>0</v>
      </c>
      <c r="BC25">
        <f>IF(GroupByApp!BC26="F",1,0)</f>
        <v>0</v>
      </c>
      <c r="BD25">
        <f>IF(GroupByApp!BD26="F",1,0)</f>
        <v>1</v>
      </c>
      <c r="BE25">
        <f>IF(GroupByApp!BE26="F",1,0)</f>
        <v>0</v>
      </c>
    </row>
    <row r="26" spans="1:57" ht="14" x14ac:dyDescent="0.15">
      <c r="A26" t="str">
        <f>GroupByApp!A27</f>
        <v>IRS2023</v>
      </c>
      <c r="B26">
        <f>IF(GroupByApp!B27="F",1,0)</f>
        <v>0</v>
      </c>
      <c r="C26">
        <f>IF(GroupByApp!C27="F",1,0)</f>
        <v>0</v>
      </c>
      <c r="D26">
        <f>IF(GroupByApp!D27="F",1,0)</f>
        <v>0</v>
      </c>
      <c r="E26">
        <f>IF(GroupByApp!E27="F",1,0)</f>
        <v>0</v>
      </c>
      <c r="F26">
        <f>IF(GroupByApp!F27="F",1,0)</f>
        <v>0</v>
      </c>
      <c r="G26">
        <f>IF(GroupByApp!G27="F",1,0)</f>
        <v>0</v>
      </c>
      <c r="H26">
        <f>IF(GroupByApp!H27="F",1,0)</f>
        <v>1</v>
      </c>
      <c r="I26">
        <f>IF(GroupByApp!I27="F",1,0)</f>
        <v>0</v>
      </c>
      <c r="J26">
        <f>IF(GroupByApp!J27="F",1,0)</f>
        <v>0</v>
      </c>
      <c r="K26">
        <f>IF(GroupByApp!K27="F",1,0)</f>
        <v>1</v>
      </c>
      <c r="L26">
        <f>IF(GroupByApp!L27="F",1,0)</f>
        <v>0</v>
      </c>
      <c r="M26">
        <f>IF(GroupByApp!M27="F",1,0)</f>
        <v>0</v>
      </c>
      <c r="N26">
        <f>IF(GroupByApp!N27="F",1,0)</f>
        <v>0</v>
      </c>
      <c r="O26">
        <f>IF(GroupByApp!O27="F",1,0)</f>
        <v>1</v>
      </c>
      <c r="P26">
        <f>IF(GroupByApp!P27="F",1,0)</f>
        <v>0</v>
      </c>
      <c r="Q26">
        <f>IF(GroupByApp!Q27="F",1,0)</f>
        <v>0</v>
      </c>
      <c r="R26">
        <f>IF(GroupByApp!R27="F",1,0)</f>
        <v>0</v>
      </c>
      <c r="S26">
        <f>IF(GroupByApp!S27="F",1,0)</f>
        <v>1</v>
      </c>
      <c r="T26">
        <f>IF(GroupByApp!T27="F",1,0)</f>
        <v>0</v>
      </c>
      <c r="U26">
        <f>IF(GroupByApp!U27="F",1,0)</f>
        <v>0</v>
      </c>
      <c r="V26">
        <f>IF(GroupByApp!V27="F",1,0)</f>
        <v>1</v>
      </c>
      <c r="W26">
        <f>IF(GroupByApp!W27="F",1,0)</f>
        <v>0</v>
      </c>
      <c r="X26">
        <f>IF(GroupByApp!X27="F",1,0)</f>
        <v>0</v>
      </c>
      <c r="Y26">
        <f>IF(GroupByApp!Y27="F",1,0)</f>
        <v>0</v>
      </c>
      <c r="Z26">
        <f>IF(GroupByApp!Z27="F",1,0)</f>
        <v>0</v>
      </c>
      <c r="AA26">
        <f>IF(GroupByApp!AA27="F",1,0)</f>
        <v>0</v>
      </c>
      <c r="AB26">
        <f>IF(GroupByApp!AB27="F",1,0)</f>
        <v>0</v>
      </c>
      <c r="AC26">
        <f>IF(GroupByApp!AC27="F",1,0)</f>
        <v>0</v>
      </c>
      <c r="AD26">
        <f>IF(GroupByApp!AD27="F",1,0)</f>
        <v>0</v>
      </c>
      <c r="AE26">
        <f>IF(GroupByApp!AE27="F",1,0)</f>
        <v>0</v>
      </c>
      <c r="AF26">
        <f>IF(GroupByApp!AF27="F",1,0)</f>
        <v>0</v>
      </c>
      <c r="AG26">
        <f>IF(GroupByApp!AG27="F",1,0)</f>
        <v>0</v>
      </c>
      <c r="AH26">
        <f>IF(GroupByApp!AH27="F",1,0)</f>
        <v>0</v>
      </c>
      <c r="AI26">
        <f>IF(GroupByApp!AI27="F",1,0)</f>
        <v>0</v>
      </c>
      <c r="AJ26">
        <f>IF(GroupByApp!AJ27="F",1,0)</f>
        <v>0</v>
      </c>
      <c r="AK26">
        <f>IF(GroupByApp!AK27="F",1,0)</f>
        <v>0</v>
      </c>
      <c r="AL26">
        <f>IF(GroupByApp!AL27="F",1,0)</f>
        <v>1</v>
      </c>
      <c r="AM26">
        <f>IF(GroupByApp!AM27="F",1,0)</f>
        <v>0</v>
      </c>
      <c r="AN26">
        <f>IF(GroupByApp!AN27="F",1,0)</f>
        <v>0</v>
      </c>
      <c r="AO26">
        <f>IF(GroupByApp!AO27="F",1,0)</f>
        <v>0</v>
      </c>
      <c r="AP26">
        <f>IF(GroupByApp!AP27="F",1,0)</f>
        <v>0</v>
      </c>
      <c r="AQ26">
        <f>IF(GroupByApp!AQ27="F",1,0)</f>
        <v>0</v>
      </c>
      <c r="AR26">
        <f>IF(GroupByApp!AR27="F",1,0)</f>
        <v>0</v>
      </c>
      <c r="AS26">
        <f>IF(GroupByApp!AS27="F",1,0)</f>
        <v>0</v>
      </c>
      <c r="AT26">
        <f>IF(GroupByApp!AT27="F",1,0)</f>
        <v>0</v>
      </c>
      <c r="AU26">
        <f>IF(GroupByApp!AU27="F",1,0)</f>
        <v>0</v>
      </c>
      <c r="AV26">
        <f>IF(GroupByApp!AV27="F",1,0)</f>
        <v>0</v>
      </c>
      <c r="AW26">
        <f>IF(GroupByApp!AW27="F",1,0)</f>
        <v>0</v>
      </c>
      <c r="AX26">
        <f>IF(GroupByApp!AX27="F",1,0)</f>
        <v>0</v>
      </c>
      <c r="AY26">
        <f>IF(GroupByApp!AY27="F",1,0)</f>
        <v>0</v>
      </c>
      <c r="AZ26">
        <f>IF(GroupByApp!AZ27="F",1,0)</f>
        <v>0</v>
      </c>
      <c r="BA26">
        <f>IF(GroupByApp!BA27="F",1,0)</f>
        <v>0</v>
      </c>
      <c r="BB26">
        <f>IF(GroupByApp!BB27="F",1,0)</f>
        <v>0</v>
      </c>
      <c r="BC26">
        <f>IF(GroupByApp!BC27="F",1,0)</f>
        <v>0</v>
      </c>
      <c r="BD26">
        <f>IF(GroupByApp!BD27="F",1,0)</f>
        <v>1</v>
      </c>
      <c r="BE26">
        <f>IF(GroupByApp!BE27="F",1,0)</f>
        <v>1</v>
      </c>
    </row>
    <row r="27" spans="1:57" ht="14" x14ac:dyDescent="0.15">
      <c r="A27" t="str">
        <f>GroupByApp!A28</f>
        <v>ATGo</v>
      </c>
      <c r="B27">
        <f>IF(GroupByApp!B28="F",1,0)</f>
        <v>1</v>
      </c>
      <c r="C27">
        <f>IF(GroupByApp!C28="F",1,0)</f>
        <v>0</v>
      </c>
      <c r="D27">
        <f>IF(GroupByApp!D28="F",1,0)</f>
        <v>0</v>
      </c>
      <c r="E27">
        <f>IF(GroupByApp!E28="F",1,0)</f>
        <v>0</v>
      </c>
      <c r="F27">
        <f>IF(GroupByApp!F28="F",1,0)</f>
        <v>0</v>
      </c>
      <c r="G27">
        <f>IF(GroupByApp!G28="F",1,0)</f>
        <v>0</v>
      </c>
      <c r="H27">
        <f>IF(GroupByApp!H28="F",1,0)</f>
        <v>1</v>
      </c>
      <c r="I27">
        <f>IF(GroupByApp!I28="F",1,0)</f>
        <v>0</v>
      </c>
      <c r="J27">
        <f>IF(GroupByApp!J28="F",1,0)</f>
        <v>0</v>
      </c>
      <c r="K27">
        <f>IF(GroupByApp!K28="F",1,0)</f>
        <v>1</v>
      </c>
      <c r="L27">
        <f>IF(GroupByApp!L28="F",1,0)</f>
        <v>1</v>
      </c>
      <c r="M27">
        <f>IF(GroupByApp!M28="F",1,0)</f>
        <v>0</v>
      </c>
      <c r="N27">
        <f>IF(GroupByApp!N28="F",1,0)</f>
        <v>0</v>
      </c>
      <c r="O27">
        <f>IF(GroupByApp!O28="F",1,0)</f>
        <v>1</v>
      </c>
      <c r="P27">
        <f>IF(GroupByApp!P28="F",1,0)</f>
        <v>1</v>
      </c>
      <c r="Q27">
        <f>IF(GroupByApp!Q28="F",1,0)</f>
        <v>0</v>
      </c>
      <c r="R27">
        <f>IF(GroupByApp!R28="F",1,0)</f>
        <v>0</v>
      </c>
      <c r="S27">
        <f>IF(GroupByApp!S28="F",1,0)</f>
        <v>1</v>
      </c>
      <c r="T27">
        <f>IF(GroupByApp!T28="F",1,0)</f>
        <v>0</v>
      </c>
      <c r="U27">
        <f>IF(GroupByApp!U28="F",1,0)</f>
        <v>0</v>
      </c>
      <c r="V27">
        <f>IF(GroupByApp!V28="F",1,0)</f>
        <v>1</v>
      </c>
      <c r="W27">
        <f>IF(GroupByApp!W28="F",1,0)</f>
        <v>0</v>
      </c>
      <c r="X27">
        <f>IF(GroupByApp!X28="F",1,0)</f>
        <v>0</v>
      </c>
      <c r="Y27">
        <f>IF(GroupByApp!Y28="F",1,0)</f>
        <v>0</v>
      </c>
      <c r="Z27">
        <f>IF(GroupByApp!Z28="F",1,0)</f>
        <v>0</v>
      </c>
      <c r="AA27">
        <f>IF(GroupByApp!AA28="F",1,0)</f>
        <v>0</v>
      </c>
      <c r="AB27">
        <f>IF(GroupByApp!AB28="F",1,0)</f>
        <v>0</v>
      </c>
      <c r="AC27">
        <f>IF(GroupByApp!AC28="F",1,0)</f>
        <v>0</v>
      </c>
      <c r="AD27">
        <f>IF(GroupByApp!AD28="F",1,0)</f>
        <v>0</v>
      </c>
      <c r="AE27">
        <f>IF(GroupByApp!AE28="F",1,0)</f>
        <v>0</v>
      </c>
      <c r="AF27">
        <f>IF(GroupByApp!AF28="F",1,0)</f>
        <v>0</v>
      </c>
      <c r="AG27">
        <f>IF(GroupByApp!AG28="F",1,0)</f>
        <v>0</v>
      </c>
      <c r="AH27">
        <f>IF(GroupByApp!AH28="F",1,0)</f>
        <v>0</v>
      </c>
      <c r="AI27">
        <f>IF(GroupByApp!AI28="F",1,0)</f>
        <v>0</v>
      </c>
      <c r="AJ27">
        <f>IF(GroupByApp!AJ28="F",1,0)</f>
        <v>0</v>
      </c>
      <c r="AK27">
        <f>IF(GroupByApp!AK28="F",1,0)</f>
        <v>0</v>
      </c>
      <c r="AL27">
        <f>IF(GroupByApp!AL28="F",1,0)</f>
        <v>1</v>
      </c>
      <c r="AM27">
        <f>IF(GroupByApp!AM28="F",1,0)</f>
        <v>0</v>
      </c>
      <c r="AN27">
        <f>IF(GroupByApp!AN28="F",1,0)</f>
        <v>0</v>
      </c>
      <c r="AO27">
        <f>IF(GroupByApp!AO28="F",1,0)</f>
        <v>0</v>
      </c>
      <c r="AP27">
        <f>IF(GroupByApp!AP28="F",1,0)</f>
        <v>0</v>
      </c>
      <c r="AQ27">
        <f>IF(GroupByApp!AQ28="F",1,0)</f>
        <v>0</v>
      </c>
      <c r="AR27">
        <f>IF(GroupByApp!AR28="F",1,0)</f>
        <v>0</v>
      </c>
      <c r="AS27">
        <f>IF(GroupByApp!AS28="F",1,0)</f>
        <v>0</v>
      </c>
      <c r="AT27">
        <f>IF(GroupByApp!AT28="F",1,0)</f>
        <v>0</v>
      </c>
      <c r="AU27">
        <f>IF(GroupByApp!AU28="F",1,0)</f>
        <v>0</v>
      </c>
      <c r="AV27">
        <f>IF(GroupByApp!AV28="F",1,0)</f>
        <v>0</v>
      </c>
      <c r="AW27">
        <f>IF(GroupByApp!AW28="F",1,0)</f>
        <v>0</v>
      </c>
      <c r="AX27">
        <f>IF(GroupByApp!AX28="F",1,0)</f>
        <v>0</v>
      </c>
      <c r="AY27">
        <f>IF(GroupByApp!AY28="F",1,0)</f>
        <v>0</v>
      </c>
      <c r="AZ27">
        <f>IF(GroupByApp!AZ28="F",1,0)</f>
        <v>0</v>
      </c>
      <c r="BA27">
        <f>IF(GroupByApp!BA28="F",1,0)</f>
        <v>0</v>
      </c>
      <c r="BB27">
        <f>IF(GroupByApp!BB28="F",1,0)</f>
        <v>0</v>
      </c>
      <c r="BC27">
        <f>IF(GroupByApp!BC28="F",1,0)</f>
        <v>0</v>
      </c>
      <c r="BD27">
        <f>IF(GroupByApp!BD28="F",1,0)</f>
        <v>1</v>
      </c>
      <c r="BE27">
        <f>IF(GroupByApp!BE28="F",1,0)</f>
        <v>1</v>
      </c>
    </row>
    <row r="28" spans="1:57" ht="14" x14ac:dyDescent="0.15">
      <c r="A28" t="str">
        <f>GroupByApp!A29</f>
        <v>TAP Air Portugal</v>
      </c>
      <c r="B28">
        <f>IF(GroupByApp!B29="F",1,0)</f>
        <v>0</v>
      </c>
      <c r="C28">
        <f>IF(GroupByApp!C29="F",1,0)</f>
        <v>0</v>
      </c>
      <c r="D28">
        <f>IF(GroupByApp!D29="F",1,0)</f>
        <v>0</v>
      </c>
      <c r="E28">
        <f>IF(GroupByApp!E29="F",1,0)</f>
        <v>0</v>
      </c>
      <c r="F28">
        <f>IF(GroupByApp!F29="F",1,0)</f>
        <v>0</v>
      </c>
      <c r="G28">
        <f>IF(GroupByApp!G29="F",1,0)</f>
        <v>0</v>
      </c>
      <c r="H28">
        <f>IF(GroupByApp!H29="F",1,0)</f>
        <v>1</v>
      </c>
      <c r="I28">
        <f>IF(GroupByApp!I29="F",1,0)</f>
        <v>1</v>
      </c>
      <c r="J28">
        <f>IF(GroupByApp!J29="F",1,0)</f>
        <v>0</v>
      </c>
      <c r="K28">
        <f>IF(GroupByApp!K29="F",1,0)</f>
        <v>1</v>
      </c>
      <c r="L28">
        <f>IF(GroupByApp!L29="F",1,0)</f>
        <v>1</v>
      </c>
      <c r="M28">
        <f>IF(GroupByApp!M29="F",1,0)</f>
        <v>0</v>
      </c>
      <c r="N28">
        <f>IF(GroupByApp!N29="F",1,0)</f>
        <v>0</v>
      </c>
      <c r="O28">
        <f>IF(GroupByApp!O29="F",1,0)</f>
        <v>0</v>
      </c>
      <c r="P28">
        <f>IF(GroupByApp!P29="F",1,0)</f>
        <v>0</v>
      </c>
      <c r="Q28">
        <f>IF(GroupByApp!Q29="F",1,0)</f>
        <v>0</v>
      </c>
      <c r="R28">
        <f>IF(GroupByApp!R29="F",1,0)</f>
        <v>0</v>
      </c>
      <c r="S28">
        <f>IF(GroupByApp!S29="F",1,0)</f>
        <v>0</v>
      </c>
      <c r="T28">
        <f>IF(GroupByApp!T29="F",1,0)</f>
        <v>0</v>
      </c>
      <c r="U28">
        <f>IF(GroupByApp!U29="F",1,0)</f>
        <v>0</v>
      </c>
      <c r="V28">
        <f>IF(GroupByApp!V29="F",1,0)</f>
        <v>1</v>
      </c>
      <c r="W28">
        <f>IF(GroupByApp!W29="F",1,0)</f>
        <v>0</v>
      </c>
      <c r="X28">
        <f>IF(GroupByApp!X29="F",1,0)</f>
        <v>0</v>
      </c>
      <c r="Y28">
        <f>IF(GroupByApp!Y29="F",1,0)</f>
        <v>0</v>
      </c>
      <c r="Z28">
        <f>IF(GroupByApp!Z29="F",1,0)</f>
        <v>0</v>
      </c>
      <c r="AA28">
        <f>IF(GroupByApp!AA29="F",1,0)</f>
        <v>0</v>
      </c>
      <c r="AB28">
        <f>IF(GroupByApp!AB29="F",1,0)</f>
        <v>0</v>
      </c>
      <c r="AC28">
        <f>IF(GroupByApp!AC29="F",1,0)</f>
        <v>0</v>
      </c>
      <c r="AD28">
        <f>IF(GroupByApp!AD29="F",1,0)</f>
        <v>0</v>
      </c>
      <c r="AE28">
        <f>IF(GroupByApp!AE29="F",1,0)</f>
        <v>0</v>
      </c>
      <c r="AF28">
        <f>IF(GroupByApp!AF29="F",1,0)</f>
        <v>0</v>
      </c>
      <c r="AG28">
        <f>IF(GroupByApp!AG29="F",1,0)</f>
        <v>0</v>
      </c>
      <c r="AH28">
        <f>IF(GroupByApp!AH29="F",1,0)</f>
        <v>1</v>
      </c>
      <c r="AI28">
        <f>IF(GroupByApp!AI29="F",1,0)</f>
        <v>0</v>
      </c>
      <c r="AJ28">
        <f>IF(GroupByApp!AJ29="F",1,0)</f>
        <v>0</v>
      </c>
      <c r="AK28">
        <f>IF(GroupByApp!AK29="F",1,0)</f>
        <v>0</v>
      </c>
      <c r="AL28">
        <f>IF(GroupByApp!AL29="F",1,0)</f>
        <v>1</v>
      </c>
      <c r="AM28">
        <f>IF(GroupByApp!AM29="F",1,0)</f>
        <v>0</v>
      </c>
      <c r="AN28">
        <f>IF(GroupByApp!AN29="F",1,0)</f>
        <v>0</v>
      </c>
      <c r="AO28">
        <f>IF(GroupByApp!AO29="F",1,0)</f>
        <v>1</v>
      </c>
      <c r="AP28">
        <f>IF(GroupByApp!AP29="F",1,0)</f>
        <v>0</v>
      </c>
      <c r="AQ28">
        <f>IF(GroupByApp!AQ29="F",1,0)</f>
        <v>0</v>
      </c>
      <c r="AR28">
        <f>IF(GroupByApp!AR29="F",1,0)</f>
        <v>0</v>
      </c>
      <c r="AS28">
        <f>IF(GroupByApp!AS29="F",1,0)</f>
        <v>0</v>
      </c>
      <c r="AT28">
        <f>IF(GroupByApp!AT29="F",1,0)</f>
        <v>0</v>
      </c>
      <c r="AU28">
        <f>IF(GroupByApp!AU29="F",1,0)</f>
        <v>0</v>
      </c>
      <c r="AV28">
        <f>IF(GroupByApp!AV29="F",1,0)</f>
        <v>0</v>
      </c>
      <c r="AW28">
        <f>IF(GroupByApp!AW29="F",1,0)</f>
        <v>0</v>
      </c>
      <c r="AX28">
        <f>IF(GroupByApp!AX29="F",1,0)</f>
        <v>1</v>
      </c>
      <c r="AY28">
        <f>IF(GroupByApp!AY29="F",1,0)</f>
        <v>1</v>
      </c>
      <c r="AZ28">
        <f>IF(GroupByApp!AZ29="F",1,0)</f>
        <v>0</v>
      </c>
      <c r="BA28">
        <f>IF(GroupByApp!BA29="F",1,0)</f>
        <v>0</v>
      </c>
      <c r="BB28">
        <f>IF(GroupByApp!BB29="F",1,0)</f>
        <v>1</v>
      </c>
      <c r="BC28">
        <f>IF(GroupByApp!BC29="F",1,0)</f>
        <v>0</v>
      </c>
      <c r="BD28">
        <f>IF(GroupByApp!BD29="F",1,0)</f>
        <v>1</v>
      </c>
      <c r="BE28">
        <f>IF(GroupByApp!BE29="F",1,0)</f>
        <v>1</v>
      </c>
    </row>
    <row r="29" spans="1:57" ht="14" x14ac:dyDescent="0.15">
      <c r="A29" t="str">
        <f>GroupByApp!A30</f>
        <v>Siga App</v>
      </c>
      <c r="B29">
        <f>IF(GroupByApp!B30="F",1,0)</f>
        <v>1</v>
      </c>
      <c r="C29">
        <f>IF(GroupByApp!C30="F",1,0)</f>
        <v>0</v>
      </c>
      <c r="D29">
        <f>IF(GroupByApp!D30="F",1,0)</f>
        <v>0</v>
      </c>
      <c r="E29">
        <f>IF(GroupByApp!E30="F",1,0)</f>
        <v>0</v>
      </c>
      <c r="F29">
        <f>IF(GroupByApp!F30="F",1,0)</f>
        <v>0</v>
      </c>
      <c r="G29">
        <f>IF(GroupByApp!G30="F",1,0)</f>
        <v>0</v>
      </c>
      <c r="H29">
        <f>IF(GroupByApp!H30="F",1,0)</f>
        <v>1</v>
      </c>
      <c r="I29">
        <f>IF(GroupByApp!I30="F",1,0)</f>
        <v>0</v>
      </c>
      <c r="J29">
        <f>IF(GroupByApp!J30="F",1,0)</f>
        <v>0</v>
      </c>
      <c r="K29">
        <f>IF(GroupByApp!K30="F",1,0)</f>
        <v>1</v>
      </c>
      <c r="L29">
        <f>IF(GroupByApp!L30="F",1,0)</f>
        <v>0</v>
      </c>
      <c r="M29">
        <f>IF(GroupByApp!M30="F",1,0)</f>
        <v>0</v>
      </c>
      <c r="N29">
        <f>IF(GroupByApp!N30="F",1,0)</f>
        <v>0</v>
      </c>
      <c r="O29">
        <f>IF(GroupByApp!O30="F",1,0)</f>
        <v>1</v>
      </c>
      <c r="P29">
        <f>IF(GroupByApp!P30="F",1,0)</f>
        <v>1</v>
      </c>
      <c r="Q29">
        <f>IF(GroupByApp!Q30="F",1,0)</f>
        <v>0</v>
      </c>
      <c r="R29">
        <f>IF(GroupByApp!R30="F",1,0)</f>
        <v>1</v>
      </c>
      <c r="S29">
        <f>IF(GroupByApp!S30="F",1,0)</f>
        <v>1</v>
      </c>
      <c r="T29">
        <f>IF(GroupByApp!T30="F",1,0)</f>
        <v>0</v>
      </c>
      <c r="U29">
        <f>IF(GroupByApp!U30="F",1,0)</f>
        <v>0</v>
      </c>
      <c r="V29">
        <f>IF(GroupByApp!V30="F",1,0)</f>
        <v>1</v>
      </c>
      <c r="W29">
        <f>IF(GroupByApp!W30="F",1,0)</f>
        <v>0</v>
      </c>
      <c r="X29">
        <f>IF(GroupByApp!X30="F",1,0)</f>
        <v>0</v>
      </c>
      <c r="Y29">
        <f>IF(GroupByApp!Y30="F",1,0)</f>
        <v>0</v>
      </c>
      <c r="Z29">
        <f>IF(GroupByApp!Z30="F",1,0)</f>
        <v>1</v>
      </c>
      <c r="AA29">
        <f>IF(GroupByApp!AA30="F",1,0)</f>
        <v>0</v>
      </c>
      <c r="AB29">
        <f>IF(GroupByApp!AB30="F",1,0)</f>
        <v>0</v>
      </c>
      <c r="AC29">
        <f>IF(GroupByApp!AC30="F",1,0)</f>
        <v>1</v>
      </c>
      <c r="AD29">
        <f>IF(GroupByApp!AD30="F",1,0)</f>
        <v>0</v>
      </c>
      <c r="AE29">
        <f>IF(GroupByApp!AE30="F",1,0)</f>
        <v>0</v>
      </c>
      <c r="AF29">
        <f>IF(GroupByApp!AF30="F",1,0)</f>
        <v>0</v>
      </c>
      <c r="AG29">
        <f>IF(GroupByApp!AG30="F",1,0)</f>
        <v>1</v>
      </c>
      <c r="AH29">
        <f>IF(GroupByApp!AH30="F",1,0)</f>
        <v>0</v>
      </c>
      <c r="AI29">
        <f>IF(GroupByApp!AI30="F",1,0)</f>
        <v>0</v>
      </c>
      <c r="AJ29">
        <f>IF(GroupByApp!AJ30="F",1,0)</f>
        <v>0</v>
      </c>
      <c r="AK29">
        <f>IF(GroupByApp!AK30="F",1,0)</f>
        <v>0</v>
      </c>
      <c r="AL29">
        <f>IF(GroupByApp!AL30="F",1,0)</f>
        <v>1</v>
      </c>
      <c r="AM29">
        <f>IF(GroupByApp!AM30="F",1,0)</f>
        <v>0</v>
      </c>
      <c r="AN29">
        <f>IF(GroupByApp!AN30="F",1,0)</f>
        <v>0</v>
      </c>
      <c r="AO29">
        <f>IF(GroupByApp!AO30="F",1,0)</f>
        <v>1</v>
      </c>
      <c r="AP29">
        <f>IF(GroupByApp!AP30="F",1,0)</f>
        <v>0</v>
      </c>
      <c r="AQ29">
        <f>IF(GroupByApp!AQ30="F",1,0)</f>
        <v>0</v>
      </c>
      <c r="AR29">
        <f>IF(GroupByApp!AR30="F",1,0)</f>
        <v>0</v>
      </c>
      <c r="AS29">
        <f>IF(GroupByApp!AS30="F",1,0)</f>
        <v>0</v>
      </c>
      <c r="AT29">
        <f>IF(GroupByApp!AT30="F",1,0)</f>
        <v>0</v>
      </c>
      <c r="AU29">
        <f>IF(GroupByApp!AU30="F",1,0)</f>
        <v>0</v>
      </c>
      <c r="AV29">
        <f>IF(GroupByApp!AV30="F",1,0)</f>
        <v>0</v>
      </c>
      <c r="AW29">
        <f>IF(GroupByApp!AW30="F",1,0)</f>
        <v>0</v>
      </c>
      <c r="AX29">
        <f>IF(GroupByApp!AX30="F",1,0)</f>
        <v>0</v>
      </c>
      <c r="AY29">
        <f>IF(GroupByApp!AY30="F",1,0)</f>
        <v>0</v>
      </c>
      <c r="AZ29">
        <f>IF(GroupByApp!AZ30="F",1,0)</f>
        <v>0</v>
      </c>
      <c r="BA29">
        <f>IF(GroupByApp!BA30="F",1,0)</f>
        <v>0</v>
      </c>
      <c r="BB29">
        <f>IF(GroupByApp!BB30="F",1,0)</f>
        <v>0</v>
      </c>
      <c r="BC29">
        <f>IF(GroupByApp!BC30="F",1,0)</f>
        <v>0</v>
      </c>
      <c r="BD29">
        <f>IF(GroupByApp!BD30="F",1,0)</f>
        <v>1</v>
      </c>
      <c r="BE29">
        <f>IF(GroupByApp!BE30="F",1,0)</f>
        <v>1</v>
      </c>
    </row>
    <row r="30" spans="1:57" ht="14" x14ac:dyDescent="0.15">
      <c r="A30" t="str">
        <f>GroupByApp!A31</f>
        <v>Uaveiro App</v>
      </c>
      <c r="B30">
        <f>IF(GroupByApp!B31="F",1,0)</f>
        <v>1</v>
      </c>
      <c r="C30">
        <f>IF(GroupByApp!C31="F",1,0)</f>
        <v>0</v>
      </c>
      <c r="D30">
        <f>IF(GroupByApp!D31="F",1,0)</f>
        <v>0</v>
      </c>
      <c r="E30">
        <f>IF(GroupByApp!E31="F",1,0)</f>
        <v>0</v>
      </c>
      <c r="F30">
        <f>IF(GroupByApp!F31="F",1,0)</f>
        <v>0</v>
      </c>
      <c r="G30">
        <f>IF(GroupByApp!G31="F",1,0)</f>
        <v>0</v>
      </c>
      <c r="H30">
        <f>IF(GroupByApp!H31="F",1,0)</f>
        <v>0</v>
      </c>
      <c r="I30">
        <f>IF(GroupByApp!I31="F",1,0)</f>
        <v>0</v>
      </c>
      <c r="J30">
        <f>IF(GroupByApp!J31="F",1,0)</f>
        <v>0</v>
      </c>
      <c r="K30">
        <f>IF(GroupByApp!K31="F",1,0)</f>
        <v>1</v>
      </c>
      <c r="L30">
        <f>IF(GroupByApp!L31="F",1,0)</f>
        <v>0</v>
      </c>
      <c r="M30">
        <f>IF(GroupByApp!M31="F",1,0)</f>
        <v>0</v>
      </c>
      <c r="N30">
        <f>IF(GroupByApp!N31="F",1,0)</f>
        <v>0</v>
      </c>
      <c r="O30">
        <f>IF(GroupByApp!O31="F",1,0)</f>
        <v>1</v>
      </c>
      <c r="P30">
        <f>IF(GroupByApp!P31="F",1,0)</f>
        <v>1</v>
      </c>
      <c r="Q30">
        <f>IF(GroupByApp!Q31="F",1,0)</f>
        <v>0</v>
      </c>
      <c r="R30">
        <f>IF(GroupByApp!R31="F",1,0)</f>
        <v>0</v>
      </c>
      <c r="S30">
        <f>IF(GroupByApp!S31="F",1,0)</f>
        <v>1</v>
      </c>
      <c r="T30">
        <f>IF(GroupByApp!T31="F",1,0)</f>
        <v>0</v>
      </c>
      <c r="U30">
        <f>IF(GroupByApp!U31="F",1,0)</f>
        <v>0</v>
      </c>
      <c r="V30">
        <f>IF(GroupByApp!V31="F",1,0)</f>
        <v>1</v>
      </c>
      <c r="W30">
        <f>IF(GroupByApp!W31="F",1,0)</f>
        <v>0</v>
      </c>
      <c r="X30">
        <f>IF(GroupByApp!X31="F",1,0)</f>
        <v>0</v>
      </c>
      <c r="Y30">
        <f>IF(GroupByApp!Y31="F",1,0)</f>
        <v>0</v>
      </c>
      <c r="Z30">
        <f>IF(GroupByApp!Z31="F",1,0)</f>
        <v>0</v>
      </c>
      <c r="AA30">
        <f>IF(GroupByApp!AA31="F",1,0)</f>
        <v>0</v>
      </c>
      <c r="AB30">
        <f>IF(GroupByApp!AB31="F",1,0)</f>
        <v>0</v>
      </c>
      <c r="AC30">
        <f>IF(GroupByApp!AC31="F",1,0)</f>
        <v>1</v>
      </c>
      <c r="AD30">
        <f>IF(GroupByApp!AD31="F",1,0)</f>
        <v>0</v>
      </c>
      <c r="AE30">
        <f>IF(GroupByApp!AE31="F",1,0)</f>
        <v>0</v>
      </c>
      <c r="AF30">
        <f>IF(GroupByApp!AF31="F",1,0)</f>
        <v>0</v>
      </c>
      <c r="AG30">
        <f>IF(GroupByApp!AG31="F",1,0)</f>
        <v>0</v>
      </c>
      <c r="AH30">
        <f>IF(GroupByApp!AH31="F",1,0)</f>
        <v>0</v>
      </c>
      <c r="AI30">
        <f>IF(GroupByApp!AI31="F",1,0)</f>
        <v>0</v>
      </c>
      <c r="AJ30">
        <f>IF(GroupByApp!AJ31="F",1,0)</f>
        <v>0</v>
      </c>
      <c r="AK30">
        <f>IF(GroupByApp!AK31="F",1,0)</f>
        <v>0</v>
      </c>
      <c r="AL30">
        <f>IF(GroupByApp!AL31="F",1,0)</f>
        <v>0</v>
      </c>
      <c r="AM30">
        <f>IF(GroupByApp!AM31="F",1,0)</f>
        <v>0</v>
      </c>
      <c r="AN30">
        <f>IF(GroupByApp!AN31="F",1,0)</f>
        <v>0</v>
      </c>
      <c r="AO30">
        <f>IF(GroupByApp!AO31="F",1,0)</f>
        <v>0</v>
      </c>
      <c r="AP30">
        <f>IF(GroupByApp!AP31="F",1,0)</f>
        <v>0</v>
      </c>
      <c r="AQ30">
        <f>IF(GroupByApp!AQ31="F",1,0)</f>
        <v>0</v>
      </c>
      <c r="AR30">
        <f>IF(GroupByApp!AR31="F",1,0)</f>
        <v>0</v>
      </c>
      <c r="AS30">
        <f>IF(GroupByApp!AS31="F",1,0)</f>
        <v>0</v>
      </c>
      <c r="AT30">
        <f>IF(GroupByApp!AT31="F",1,0)</f>
        <v>0</v>
      </c>
      <c r="AU30">
        <f>IF(GroupByApp!AU31="F",1,0)</f>
        <v>0</v>
      </c>
      <c r="AV30">
        <f>IF(GroupByApp!AV31="F",1,0)</f>
        <v>0</v>
      </c>
      <c r="AW30">
        <f>IF(GroupByApp!AW31="F",1,0)</f>
        <v>0</v>
      </c>
      <c r="AX30">
        <f>IF(GroupByApp!AX31="F",1,0)</f>
        <v>0</v>
      </c>
      <c r="AY30">
        <f>IF(GroupByApp!AY31="F",1,0)</f>
        <v>0</v>
      </c>
      <c r="AZ30">
        <f>IF(GroupByApp!AZ31="F",1,0)</f>
        <v>0</v>
      </c>
      <c r="BA30">
        <f>IF(GroupByApp!BA31="F",1,0)</f>
        <v>0</v>
      </c>
      <c r="BB30">
        <f>IF(GroupByApp!BB31="F",1,0)</f>
        <v>0</v>
      </c>
      <c r="BC30">
        <f>IF(GroupByApp!BC31="F",1,0)</f>
        <v>0</v>
      </c>
      <c r="BD30">
        <f>IF(GroupByApp!BD31="F",1,0)</f>
        <v>0</v>
      </c>
      <c r="BE30">
        <f>IF(GroupByApp!BE31="F",1,0)</f>
        <v>0</v>
      </c>
    </row>
    <row r="31" spans="1:57" ht="14" x14ac:dyDescent="0.15">
      <c r="A31" t="str">
        <f>GroupByApp!A32</f>
        <v>myAQUA</v>
      </c>
      <c r="B31">
        <f>IF(GroupByApp!B32="F",1,0)</f>
        <v>1</v>
      </c>
      <c r="C31">
        <f>IF(GroupByApp!C32="F",1,0)</f>
        <v>0</v>
      </c>
      <c r="D31">
        <f>IF(GroupByApp!D32="F",1,0)</f>
        <v>0</v>
      </c>
      <c r="E31">
        <f>IF(GroupByApp!E32="F",1,0)</f>
        <v>0</v>
      </c>
      <c r="F31">
        <f>IF(GroupByApp!F32="F",1,0)</f>
        <v>0</v>
      </c>
      <c r="G31">
        <f>IF(GroupByApp!G32="F",1,0)</f>
        <v>0</v>
      </c>
      <c r="H31">
        <f>IF(GroupByApp!H32="F",1,0)</f>
        <v>0</v>
      </c>
      <c r="I31">
        <f>IF(GroupByApp!I32="F",1,0)</f>
        <v>1</v>
      </c>
      <c r="J31">
        <f>IF(GroupByApp!J32="F",1,0)</f>
        <v>0</v>
      </c>
      <c r="K31">
        <f>IF(GroupByApp!K32="F",1,0)</f>
        <v>1</v>
      </c>
      <c r="L31">
        <f>IF(GroupByApp!L32="F",1,0)</f>
        <v>0</v>
      </c>
      <c r="M31">
        <f>IF(GroupByApp!M32="F",1,0)</f>
        <v>1</v>
      </c>
      <c r="N31">
        <f>IF(GroupByApp!N32="F",1,0)</f>
        <v>0</v>
      </c>
      <c r="O31">
        <f>IF(GroupByApp!O32="F",1,0)</f>
        <v>1</v>
      </c>
      <c r="P31">
        <f>IF(GroupByApp!P32="F",1,0)</f>
        <v>1</v>
      </c>
      <c r="Q31">
        <f>IF(GroupByApp!Q32="F",1,0)</f>
        <v>0</v>
      </c>
      <c r="R31">
        <f>IF(GroupByApp!R32="F",1,0)</f>
        <v>0</v>
      </c>
      <c r="S31">
        <f>IF(GroupByApp!S32="F",1,0)</f>
        <v>1</v>
      </c>
      <c r="T31">
        <f>IF(GroupByApp!T32="F",1,0)</f>
        <v>0</v>
      </c>
      <c r="U31">
        <f>IF(GroupByApp!U32="F",1,0)</f>
        <v>0</v>
      </c>
      <c r="V31">
        <f>IF(GroupByApp!V32="F",1,0)</f>
        <v>1</v>
      </c>
      <c r="W31">
        <f>IF(GroupByApp!W32="F",1,0)</f>
        <v>0</v>
      </c>
      <c r="X31">
        <f>IF(GroupByApp!X32="F",1,0)</f>
        <v>0</v>
      </c>
      <c r="Y31">
        <f>IF(GroupByApp!Y32="F",1,0)</f>
        <v>0</v>
      </c>
      <c r="Z31">
        <f>IF(GroupByApp!Z32="F",1,0)</f>
        <v>0</v>
      </c>
      <c r="AA31">
        <f>IF(GroupByApp!AA32="F",1,0)</f>
        <v>0</v>
      </c>
      <c r="AB31">
        <f>IF(GroupByApp!AB32="F",1,0)</f>
        <v>0</v>
      </c>
      <c r="AC31">
        <f>IF(GroupByApp!AC32="F",1,0)</f>
        <v>1</v>
      </c>
      <c r="AD31">
        <f>IF(GroupByApp!AD32="F",1,0)</f>
        <v>1</v>
      </c>
      <c r="AE31">
        <f>IF(GroupByApp!AE32="F",1,0)</f>
        <v>0</v>
      </c>
      <c r="AF31">
        <f>IF(GroupByApp!AF32="F",1,0)</f>
        <v>0</v>
      </c>
      <c r="AG31">
        <f>IF(GroupByApp!AG32="F",1,0)</f>
        <v>0</v>
      </c>
      <c r="AH31">
        <f>IF(GroupByApp!AH32="F",1,0)</f>
        <v>0</v>
      </c>
      <c r="AI31">
        <f>IF(GroupByApp!AI32="F",1,0)</f>
        <v>0</v>
      </c>
      <c r="AJ31">
        <f>IF(GroupByApp!AJ32="F",1,0)</f>
        <v>0</v>
      </c>
      <c r="AK31">
        <f>IF(GroupByApp!AK32="F",1,0)</f>
        <v>0</v>
      </c>
      <c r="AL31">
        <f>IF(GroupByApp!AL32="F",1,0)</f>
        <v>0</v>
      </c>
      <c r="AM31">
        <f>IF(GroupByApp!AM32="F",1,0)</f>
        <v>0</v>
      </c>
      <c r="AN31">
        <f>IF(GroupByApp!AN32="F",1,0)</f>
        <v>0</v>
      </c>
      <c r="AO31">
        <f>IF(GroupByApp!AO32="F",1,0)</f>
        <v>0</v>
      </c>
      <c r="AP31">
        <f>IF(GroupByApp!AP32="F",1,0)</f>
        <v>0</v>
      </c>
      <c r="AQ31">
        <f>IF(GroupByApp!AQ32="F",1,0)</f>
        <v>1</v>
      </c>
      <c r="AR31">
        <f>IF(GroupByApp!AR32="F",1,0)</f>
        <v>0</v>
      </c>
      <c r="AS31">
        <f>IF(GroupByApp!AS32="F",1,0)</f>
        <v>0</v>
      </c>
      <c r="AT31">
        <f>IF(GroupByApp!AT32="F",1,0)</f>
        <v>0</v>
      </c>
      <c r="AU31">
        <f>IF(GroupByApp!AU32="F",1,0)</f>
        <v>0</v>
      </c>
      <c r="AV31">
        <f>IF(GroupByApp!AV32="F",1,0)</f>
        <v>0</v>
      </c>
      <c r="AW31">
        <f>IF(GroupByApp!AW32="F",1,0)</f>
        <v>0</v>
      </c>
      <c r="AX31">
        <f>IF(GroupByApp!AX32="F",1,0)</f>
        <v>1</v>
      </c>
      <c r="AY31">
        <f>IF(GroupByApp!AY32="F",1,0)</f>
        <v>0</v>
      </c>
      <c r="AZ31">
        <f>IF(GroupByApp!AZ32="F",1,0)</f>
        <v>0</v>
      </c>
      <c r="BA31">
        <f>IF(GroupByApp!BA32="F",1,0)</f>
        <v>0</v>
      </c>
      <c r="BB31">
        <f>IF(GroupByApp!BB32="F",1,0)</f>
        <v>0</v>
      </c>
      <c r="BC31">
        <f>IF(GroupByApp!BC32="F",1,0)</f>
        <v>0</v>
      </c>
      <c r="BD31">
        <f>IF(GroupByApp!BD32="F",1,0)</f>
        <v>1</v>
      </c>
      <c r="BE31">
        <f>IF(GroupByApp!BE32="F",1,0)</f>
        <v>1</v>
      </c>
    </row>
    <row r="32" spans="1:57" ht="14" x14ac:dyDescent="0.15">
      <c r="A32" t="str">
        <f>GroupByApp!A33</f>
        <v>EDP App</v>
      </c>
      <c r="B32">
        <f>IF(GroupByApp!B33="F",1,0)</f>
        <v>1</v>
      </c>
      <c r="C32">
        <f>IF(GroupByApp!C33="F",1,0)</f>
        <v>0</v>
      </c>
      <c r="D32">
        <f>IF(GroupByApp!D33="F",1,0)</f>
        <v>0</v>
      </c>
      <c r="E32">
        <f>IF(GroupByApp!E33="F",1,0)</f>
        <v>0</v>
      </c>
      <c r="F32">
        <f>IF(GroupByApp!F33="F",1,0)</f>
        <v>0</v>
      </c>
      <c r="G32">
        <f>IF(GroupByApp!G33="F",1,0)</f>
        <v>0</v>
      </c>
      <c r="H32">
        <f>IF(GroupByApp!H33="F",1,0)</f>
        <v>1</v>
      </c>
      <c r="I32">
        <f>IF(GroupByApp!I33="F",1,0)</f>
        <v>0</v>
      </c>
      <c r="J32">
        <f>IF(GroupByApp!J33="F",1,0)</f>
        <v>0</v>
      </c>
      <c r="K32">
        <f>IF(GroupByApp!K33="F",1,0)</f>
        <v>1</v>
      </c>
      <c r="L32">
        <f>IF(GroupByApp!L33="F",1,0)</f>
        <v>0</v>
      </c>
      <c r="M32">
        <f>IF(GroupByApp!M33="F",1,0)</f>
        <v>1</v>
      </c>
      <c r="N32">
        <f>IF(GroupByApp!N33="F",1,0)</f>
        <v>0</v>
      </c>
      <c r="O32">
        <f>IF(GroupByApp!O33="F",1,0)</f>
        <v>1</v>
      </c>
      <c r="P32">
        <f>IF(GroupByApp!P33="F",1,0)</f>
        <v>1</v>
      </c>
      <c r="Q32">
        <f>IF(GroupByApp!Q33="F",1,0)</f>
        <v>0</v>
      </c>
      <c r="R32">
        <f>IF(GroupByApp!R33="F",1,0)</f>
        <v>0</v>
      </c>
      <c r="S32">
        <f>IF(GroupByApp!S33="F",1,0)</f>
        <v>0</v>
      </c>
      <c r="T32">
        <f>IF(GroupByApp!T33="F",1,0)</f>
        <v>0</v>
      </c>
      <c r="U32">
        <f>IF(GroupByApp!U33="F",1,0)</f>
        <v>0</v>
      </c>
      <c r="V32">
        <f>IF(GroupByApp!V33="F",1,0)</f>
        <v>1</v>
      </c>
      <c r="W32">
        <f>IF(GroupByApp!W33="F",1,0)</f>
        <v>0</v>
      </c>
      <c r="X32">
        <f>IF(GroupByApp!X33="F",1,0)</f>
        <v>0</v>
      </c>
      <c r="Y32">
        <f>IF(GroupByApp!Y33="F",1,0)</f>
        <v>0</v>
      </c>
      <c r="Z32">
        <f>IF(GroupByApp!Z33="F",1,0)</f>
        <v>1</v>
      </c>
      <c r="AA32">
        <f>IF(GroupByApp!AA33="F",1,0)</f>
        <v>0</v>
      </c>
      <c r="AB32">
        <f>IF(GroupByApp!AB33="F",1,0)</f>
        <v>0</v>
      </c>
      <c r="AC32">
        <f>IF(GroupByApp!AC33="F",1,0)</f>
        <v>1</v>
      </c>
      <c r="AD32">
        <f>IF(GroupByApp!AD33="F",1,0)</f>
        <v>0</v>
      </c>
      <c r="AE32">
        <f>IF(GroupByApp!AE33="F",1,0)</f>
        <v>0</v>
      </c>
      <c r="AF32">
        <f>IF(GroupByApp!AF33="F",1,0)</f>
        <v>0</v>
      </c>
      <c r="AG32">
        <f>IF(GroupByApp!AG33="F",1,0)</f>
        <v>0</v>
      </c>
      <c r="AH32">
        <f>IF(GroupByApp!AH33="F",1,0)</f>
        <v>0</v>
      </c>
      <c r="AI32">
        <f>IF(GroupByApp!AI33="F",1,0)</f>
        <v>0</v>
      </c>
      <c r="AJ32">
        <f>IF(GroupByApp!AJ33="F",1,0)</f>
        <v>0</v>
      </c>
      <c r="AK32">
        <f>IF(GroupByApp!AK33="F",1,0)</f>
        <v>0</v>
      </c>
      <c r="AL32">
        <f>IF(GroupByApp!AL33="F",1,0)</f>
        <v>1</v>
      </c>
      <c r="AM32">
        <f>IF(GroupByApp!AM33="F",1,0)</f>
        <v>0</v>
      </c>
      <c r="AN32">
        <f>IF(GroupByApp!AN33="F",1,0)</f>
        <v>0</v>
      </c>
      <c r="AO32">
        <f>IF(GroupByApp!AO33="F",1,0)</f>
        <v>1</v>
      </c>
      <c r="AP32">
        <f>IF(GroupByApp!AP33="F",1,0)</f>
        <v>0</v>
      </c>
      <c r="AQ32">
        <f>IF(GroupByApp!AQ33="F",1,0)</f>
        <v>0</v>
      </c>
      <c r="AR32">
        <f>IF(GroupByApp!AR33="F",1,0)</f>
        <v>1</v>
      </c>
      <c r="AS32">
        <f>IF(GroupByApp!AS33="F",1,0)</f>
        <v>0</v>
      </c>
      <c r="AT32">
        <f>IF(GroupByApp!AT33="F",1,0)</f>
        <v>0</v>
      </c>
      <c r="AU32">
        <f>IF(GroupByApp!AU33="F",1,0)</f>
        <v>0</v>
      </c>
      <c r="AV32">
        <f>IF(GroupByApp!AV33="F",1,0)</f>
        <v>0</v>
      </c>
      <c r="AW32">
        <f>IF(GroupByApp!AW33="F",1,0)</f>
        <v>0</v>
      </c>
      <c r="AX32">
        <f>IF(GroupByApp!AX33="F",1,0)</f>
        <v>0</v>
      </c>
      <c r="AY32">
        <f>IF(GroupByApp!AY33="F",1,0)</f>
        <v>0</v>
      </c>
      <c r="AZ32">
        <f>IF(GroupByApp!AZ33="F",1,0)</f>
        <v>0</v>
      </c>
      <c r="BA32">
        <f>IF(GroupByApp!BA33="F",1,0)</f>
        <v>1</v>
      </c>
      <c r="BB32">
        <f>IF(GroupByApp!BB33="F",1,0)</f>
        <v>0</v>
      </c>
      <c r="BC32">
        <f>IF(GroupByApp!BC33="F",1,0)</f>
        <v>0</v>
      </c>
      <c r="BD32">
        <f>IF(GroupByApp!BD33="F",1,0)</f>
        <v>0</v>
      </c>
      <c r="BE32">
        <f>IF(GroupByApp!BE33="F",1,0)</f>
        <v>1</v>
      </c>
    </row>
    <row r="33" spans="1:57" ht="14" x14ac:dyDescent="0.15">
      <c r="A33" t="str">
        <f>GroupByApp!A34</f>
        <v>Comboios de Portugal</v>
      </c>
      <c r="B33">
        <f>IF(GroupByApp!B34="F",1,0)</f>
        <v>1</v>
      </c>
      <c r="C33">
        <f>IF(GroupByApp!C34="F",1,0)</f>
        <v>0</v>
      </c>
      <c r="D33">
        <f>IF(GroupByApp!D34="F",1,0)</f>
        <v>0</v>
      </c>
      <c r="E33">
        <f>IF(GroupByApp!E34="F",1,0)</f>
        <v>0</v>
      </c>
      <c r="F33">
        <f>IF(GroupByApp!F34="F",1,0)</f>
        <v>0</v>
      </c>
      <c r="G33">
        <f>IF(GroupByApp!G34="F",1,0)</f>
        <v>0</v>
      </c>
      <c r="H33">
        <f>IF(GroupByApp!H34="F",1,0)</f>
        <v>1</v>
      </c>
      <c r="I33">
        <f>IF(GroupByApp!I34="F",1,0)</f>
        <v>0</v>
      </c>
      <c r="J33">
        <f>IF(GroupByApp!J34="F",1,0)</f>
        <v>0</v>
      </c>
      <c r="K33">
        <f>IF(GroupByApp!K34="F",1,0)</f>
        <v>1</v>
      </c>
      <c r="L33">
        <f>IF(GroupByApp!L34="F",1,0)</f>
        <v>0</v>
      </c>
      <c r="M33">
        <f>IF(GroupByApp!M34="F",1,0)</f>
        <v>1</v>
      </c>
      <c r="N33">
        <f>IF(GroupByApp!N34="F",1,0)</f>
        <v>0</v>
      </c>
      <c r="O33">
        <f>IF(GroupByApp!O34="F",1,0)</f>
        <v>1</v>
      </c>
      <c r="P33">
        <f>IF(GroupByApp!P34="F",1,0)</f>
        <v>1</v>
      </c>
      <c r="Q33">
        <f>IF(GroupByApp!Q34="F",1,0)</f>
        <v>0</v>
      </c>
      <c r="R33">
        <f>IF(GroupByApp!R34="F",1,0)</f>
        <v>0</v>
      </c>
      <c r="S33">
        <f>IF(GroupByApp!S34="F",1,0)</f>
        <v>1</v>
      </c>
      <c r="T33">
        <f>IF(GroupByApp!T34="F",1,0)</f>
        <v>0</v>
      </c>
      <c r="U33">
        <f>IF(GroupByApp!U34="F",1,0)</f>
        <v>0</v>
      </c>
      <c r="V33">
        <f>IF(GroupByApp!V34="F",1,0)</f>
        <v>1</v>
      </c>
      <c r="W33">
        <f>IF(GroupByApp!W34="F",1,0)</f>
        <v>0</v>
      </c>
      <c r="X33">
        <f>IF(GroupByApp!X34="F",1,0)</f>
        <v>0</v>
      </c>
      <c r="Y33">
        <f>IF(GroupByApp!Y34="F",1,0)</f>
        <v>0</v>
      </c>
      <c r="Z33">
        <f>IF(GroupByApp!Z34="F",1,0)</f>
        <v>1</v>
      </c>
      <c r="AA33">
        <f>IF(GroupByApp!AA34="F",1,0)</f>
        <v>0</v>
      </c>
      <c r="AB33">
        <f>IF(GroupByApp!AB34="F",1,0)</f>
        <v>0</v>
      </c>
      <c r="AC33">
        <f>IF(GroupByApp!AC34="F",1,0)</f>
        <v>1</v>
      </c>
      <c r="AD33">
        <f>IF(GroupByApp!AD34="F",1,0)</f>
        <v>0</v>
      </c>
      <c r="AE33">
        <f>IF(GroupByApp!AE34="F",1,0)</f>
        <v>0</v>
      </c>
      <c r="AF33">
        <f>IF(GroupByApp!AF34="F",1,0)</f>
        <v>1</v>
      </c>
      <c r="AG33">
        <f>IF(GroupByApp!AG34="F",1,0)</f>
        <v>0</v>
      </c>
      <c r="AH33">
        <f>IF(GroupByApp!AH34="F",1,0)</f>
        <v>0</v>
      </c>
      <c r="AI33">
        <f>IF(GroupByApp!AI34="F",1,0)</f>
        <v>0</v>
      </c>
      <c r="AJ33">
        <f>IF(GroupByApp!AJ34="F",1,0)</f>
        <v>0</v>
      </c>
      <c r="AK33">
        <f>IF(GroupByApp!AK34="F",1,0)</f>
        <v>0</v>
      </c>
      <c r="AL33">
        <f>IF(GroupByApp!AL34="F",1,0)</f>
        <v>0</v>
      </c>
      <c r="AM33">
        <f>IF(GroupByApp!AM34="F",1,0)</f>
        <v>0</v>
      </c>
      <c r="AN33">
        <f>IF(GroupByApp!AN34="F",1,0)</f>
        <v>0</v>
      </c>
      <c r="AO33">
        <f>IF(GroupByApp!AO34="F",1,0)</f>
        <v>0</v>
      </c>
      <c r="AP33">
        <f>IF(GroupByApp!AP34="F",1,0)</f>
        <v>0</v>
      </c>
      <c r="AQ33">
        <f>IF(GroupByApp!AQ34="F",1,0)</f>
        <v>0</v>
      </c>
      <c r="AR33">
        <f>IF(GroupByApp!AR34="F",1,0)</f>
        <v>0</v>
      </c>
      <c r="AS33">
        <f>IF(GroupByApp!AS34="F",1,0)</f>
        <v>0</v>
      </c>
      <c r="AT33">
        <f>IF(GroupByApp!AT34="F",1,0)</f>
        <v>0</v>
      </c>
      <c r="AU33">
        <f>IF(GroupByApp!AU34="F",1,0)</f>
        <v>0</v>
      </c>
      <c r="AV33">
        <f>IF(GroupByApp!AV34="F",1,0)</f>
        <v>0</v>
      </c>
      <c r="AW33">
        <f>IF(GroupByApp!AW34="F",1,0)</f>
        <v>0</v>
      </c>
      <c r="AX33">
        <f>IF(GroupByApp!AX34="F",1,0)</f>
        <v>0</v>
      </c>
      <c r="AY33">
        <f>IF(GroupByApp!AY34="F",1,0)</f>
        <v>0</v>
      </c>
      <c r="AZ33">
        <f>IF(GroupByApp!AZ34="F",1,0)</f>
        <v>0</v>
      </c>
      <c r="BA33">
        <f>IF(GroupByApp!BA34="F",1,0)</f>
        <v>0</v>
      </c>
      <c r="BB33">
        <f>IF(GroupByApp!BB34="F",1,0)</f>
        <v>0</v>
      </c>
      <c r="BC33">
        <f>IF(GroupByApp!BC34="F",1,0)</f>
        <v>0</v>
      </c>
      <c r="BD33">
        <f>IF(GroupByApp!BD34="F",1,0)</f>
        <v>1</v>
      </c>
      <c r="BE33">
        <f>IF(GroupByApp!BE34="F",1,0)</f>
        <v>1</v>
      </c>
    </row>
    <row r="34" spans="1:57" ht="14" x14ac:dyDescent="0.15">
      <c r="A34" t="str">
        <f>GroupByApp!A35</f>
        <v>e-Fatura</v>
      </c>
      <c r="B34">
        <f>IF(GroupByApp!B35="F",1,0)</f>
        <v>0</v>
      </c>
      <c r="C34">
        <f>IF(GroupByApp!C35="F",1,0)</f>
        <v>0</v>
      </c>
      <c r="D34">
        <f>IF(GroupByApp!D35="F",1,0)</f>
        <v>0</v>
      </c>
      <c r="E34">
        <f>IF(GroupByApp!E35="F",1,0)</f>
        <v>0</v>
      </c>
      <c r="F34">
        <f>IF(GroupByApp!F35="F",1,0)</f>
        <v>0</v>
      </c>
      <c r="G34">
        <f>IF(GroupByApp!G35="F",1,0)</f>
        <v>0</v>
      </c>
      <c r="H34">
        <f>IF(GroupByApp!H35="F",1,0)</f>
        <v>0</v>
      </c>
      <c r="I34">
        <f>IF(GroupByApp!I35="F",1,0)</f>
        <v>0</v>
      </c>
      <c r="J34">
        <f>IF(GroupByApp!J35="F",1,0)</f>
        <v>0</v>
      </c>
      <c r="K34">
        <f>IF(GroupByApp!K35="F",1,0)</f>
        <v>1</v>
      </c>
      <c r="L34">
        <f>IF(GroupByApp!L35="F",1,0)</f>
        <v>0</v>
      </c>
      <c r="M34">
        <f>IF(GroupByApp!M35="F",1,0)</f>
        <v>1</v>
      </c>
      <c r="N34">
        <f>IF(GroupByApp!N35="F",1,0)</f>
        <v>0</v>
      </c>
      <c r="O34">
        <f>IF(GroupByApp!O35="F",1,0)</f>
        <v>1</v>
      </c>
      <c r="P34">
        <f>IF(GroupByApp!P35="F",1,0)</f>
        <v>1</v>
      </c>
      <c r="Q34">
        <f>IF(GroupByApp!Q35="F",1,0)</f>
        <v>0</v>
      </c>
      <c r="R34">
        <f>IF(GroupByApp!R35="F",1,0)</f>
        <v>0</v>
      </c>
      <c r="S34">
        <f>IF(GroupByApp!S35="F",1,0)</f>
        <v>1</v>
      </c>
      <c r="T34">
        <f>IF(GroupByApp!T35="F",1,0)</f>
        <v>0</v>
      </c>
      <c r="U34">
        <f>IF(GroupByApp!U35="F",1,0)</f>
        <v>0</v>
      </c>
      <c r="V34">
        <f>IF(GroupByApp!V35="F",1,0)</f>
        <v>1</v>
      </c>
      <c r="W34">
        <f>IF(GroupByApp!W35="F",1,0)</f>
        <v>0</v>
      </c>
      <c r="X34">
        <f>IF(GroupByApp!X35="F",1,0)</f>
        <v>0</v>
      </c>
      <c r="Y34">
        <f>IF(GroupByApp!Y35="F",1,0)</f>
        <v>0</v>
      </c>
      <c r="Z34">
        <f>IF(GroupByApp!Z35="F",1,0)</f>
        <v>0</v>
      </c>
      <c r="AA34">
        <f>IF(GroupByApp!AA35="F",1,0)</f>
        <v>0</v>
      </c>
      <c r="AB34">
        <f>IF(GroupByApp!AB35="F",1,0)</f>
        <v>0</v>
      </c>
      <c r="AC34">
        <f>IF(GroupByApp!AC35="F",1,0)</f>
        <v>1</v>
      </c>
      <c r="AD34">
        <f>IF(GroupByApp!AD35="F",1,0)</f>
        <v>1</v>
      </c>
      <c r="AE34">
        <f>IF(GroupByApp!AE35="F",1,0)</f>
        <v>0</v>
      </c>
      <c r="AF34">
        <f>IF(GroupByApp!AF35="F",1,0)</f>
        <v>0</v>
      </c>
      <c r="AG34">
        <f>IF(GroupByApp!AG35="F",1,0)</f>
        <v>0</v>
      </c>
      <c r="AH34">
        <f>IF(GroupByApp!AH35="F",1,0)</f>
        <v>0</v>
      </c>
      <c r="AI34">
        <f>IF(GroupByApp!AI35="F",1,0)</f>
        <v>0</v>
      </c>
      <c r="AJ34">
        <f>IF(GroupByApp!AJ35="F",1,0)</f>
        <v>0</v>
      </c>
      <c r="AK34">
        <f>IF(GroupByApp!AK35="F",1,0)</f>
        <v>0</v>
      </c>
      <c r="AL34">
        <f>IF(GroupByApp!AL35="F",1,0)</f>
        <v>0</v>
      </c>
      <c r="AM34">
        <f>IF(GroupByApp!AM35="F",1,0)</f>
        <v>0</v>
      </c>
      <c r="AN34">
        <f>IF(GroupByApp!AN35="F",1,0)</f>
        <v>0</v>
      </c>
      <c r="AO34">
        <f>IF(GroupByApp!AO35="F",1,0)</f>
        <v>0</v>
      </c>
      <c r="AP34">
        <f>IF(GroupByApp!AP35="F",1,0)</f>
        <v>0</v>
      </c>
      <c r="AQ34">
        <f>IF(GroupByApp!AQ35="F",1,0)</f>
        <v>0</v>
      </c>
      <c r="AR34">
        <f>IF(GroupByApp!AR35="F",1,0)</f>
        <v>0</v>
      </c>
      <c r="AS34">
        <f>IF(GroupByApp!AS35="F",1,0)</f>
        <v>0</v>
      </c>
      <c r="AT34">
        <f>IF(GroupByApp!AT35="F",1,0)</f>
        <v>0</v>
      </c>
      <c r="AU34">
        <f>IF(GroupByApp!AU35="F",1,0)</f>
        <v>0</v>
      </c>
      <c r="AV34">
        <f>IF(GroupByApp!AV35="F",1,0)</f>
        <v>0</v>
      </c>
      <c r="AW34">
        <f>IF(GroupByApp!AW35="F",1,0)</f>
        <v>0</v>
      </c>
      <c r="AX34">
        <f>IF(GroupByApp!AX35="F",1,0)</f>
        <v>1</v>
      </c>
      <c r="AY34">
        <f>IF(GroupByApp!AY35="F",1,0)</f>
        <v>0</v>
      </c>
      <c r="AZ34">
        <f>IF(GroupByApp!AZ35="F",1,0)</f>
        <v>0</v>
      </c>
      <c r="BA34">
        <f>IF(GroupByApp!BA35="F",1,0)</f>
        <v>0</v>
      </c>
      <c r="BB34">
        <f>IF(GroupByApp!BB35="F",1,0)</f>
        <v>0</v>
      </c>
      <c r="BC34">
        <f>IF(GroupByApp!BC35="F",1,0)</f>
        <v>0</v>
      </c>
      <c r="BD34">
        <f>IF(GroupByApp!BD35="F",1,0)</f>
        <v>1</v>
      </c>
      <c r="BE34">
        <f>IF(GroupByApp!BE35="F",1,0)</f>
        <v>0</v>
      </c>
    </row>
    <row r="35" spans="1:57" ht="14" x14ac:dyDescent="0.15">
      <c r="A35" t="str">
        <f>GroupByApp!A36</f>
        <v>Autenticação Gov</v>
      </c>
      <c r="B35">
        <f>IF(GroupByApp!B36="F",1,0)</f>
        <v>1</v>
      </c>
      <c r="C35">
        <f>IF(GroupByApp!C36="F",1,0)</f>
        <v>0</v>
      </c>
      <c r="D35">
        <f>IF(GroupByApp!D36="F",1,0)</f>
        <v>0</v>
      </c>
      <c r="E35">
        <f>IF(GroupByApp!E36="F",1,0)</f>
        <v>0</v>
      </c>
      <c r="F35">
        <f>IF(GroupByApp!F36="F",1,0)</f>
        <v>0</v>
      </c>
      <c r="G35">
        <f>IF(GroupByApp!G36="F",1,0)</f>
        <v>0</v>
      </c>
      <c r="H35">
        <f>IF(GroupByApp!H36="F",1,0)</f>
        <v>1</v>
      </c>
      <c r="I35">
        <f>IF(GroupByApp!I36="F",1,0)</f>
        <v>1</v>
      </c>
      <c r="J35">
        <f>IF(GroupByApp!J36="F",1,0)</f>
        <v>0</v>
      </c>
      <c r="K35">
        <f>IF(GroupByApp!K36="F",1,0)</f>
        <v>1</v>
      </c>
      <c r="L35">
        <f>IF(GroupByApp!L36="F",1,0)</f>
        <v>0</v>
      </c>
      <c r="M35">
        <f>IF(GroupByApp!M36="F",1,0)</f>
        <v>1</v>
      </c>
      <c r="N35">
        <f>IF(GroupByApp!N36="F",1,0)</f>
        <v>0</v>
      </c>
      <c r="O35">
        <f>IF(GroupByApp!O36="F",1,0)</f>
        <v>1</v>
      </c>
      <c r="P35">
        <f>IF(GroupByApp!P36="F",1,0)</f>
        <v>0</v>
      </c>
      <c r="Q35">
        <f>IF(GroupByApp!Q36="F",1,0)</f>
        <v>0</v>
      </c>
      <c r="R35">
        <f>IF(GroupByApp!R36="F",1,0)</f>
        <v>0</v>
      </c>
      <c r="S35">
        <f>IF(GroupByApp!S36="F",1,0)</f>
        <v>0</v>
      </c>
      <c r="T35">
        <f>IF(GroupByApp!T36="F",1,0)</f>
        <v>0</v>
      </c>
      <c r="U35">
        <f>IF(GroupByApp!U36="F",1,0)</f>
        <v>0</v>
      </c>
      <c r="V35">
        <f>IF(GroupByApp!V36="F",1,0)</f>
        <v>1</v>
      </c>
      <c r="W35">
        <f>IF(GroupByApp!W36="F",1,0)</f>
        <v>0</v>
      </c>
      <c r="X35">
        <f>IF(GroupByApp!X36="F",1,0)</f>
        <v>0</v>
      </c>
      <c r="Y35">
        <f>IF(GroupByApp!Y36="F",1,0)</f>
        <v>0</v>
      </c>
      <c r="Z35">
        <f>IF(GroupByApp!Z36="F",1,0)</f>
        <v>0</v>
      </c>
      <c r="AA35">
        <f>IF(GroupByApp!AA36="F",1,0)</f>
        <v>0</v>
      </c>
      <c r="AB35">
        <f>IF(GroupByApp!AB36="F",1,0)</f>
        <v>0</v>
      </c>
      <c r="AC35">
        <f>IF(GroupByApp!AC36="F",1,0)</f>
        <v>1</v>
      </c>
      <c r="AD35">
        <f>IF(GroupByApp!AD36="F",1,0)</f>
        <v>0</v>
      </c>
      <c r="AE35">
        <f>IF(GroupByApp!AE36="F",1,0)</f>
        <v>0</v>
      </c>
      <c r="AF35">
        <f>IF(GroupByApp!AF36="F",1,0)</f>
        <v>0</v>
      </c>
      <c r="AG35">
        <f>IF(GroupByApp!AG36="F",1,0)</f>
        <v>0</v>
      </c>
      <c r="AH35">
        <f>IF(GroupByApp!AH36="F",1,0)</f>
        <v>0</v>
      </c>
      <c r="AI35">
        <f>IF(GroupByApp!AI36="F",1,0)</f>
        <v>0</v>
      </c>
      <c r="AJ35">
        <f>IF(GroupByApp!AJ36="F",1,0)</f>
        <v>0</v>
      </c>
      <c r="AK35">
        <f>IF(GroupByApp!AK36="F",1,0)</f>
        <v>0</v>
      </c>
      <c r="AL35">
        <f>IF(GroupByApp!AL36="F",1,0)</f>
        <v>1</v>
      </c>
      <c r="AM35">
        <f>IF(GroupByApp!AM36="F",1,0)</f>
        <v>0</v>
      </c>
      <c r="AN35">
        <f>IF(GroupByApp!AN36="F",1,0)</f>
        <v>1</v>
      </c>
      <c r="AO35">
        <f>IF(GroupByApp!AO36="F",1,0)</f>
        <v>0</v>
      </c>
      <c r="AP35">
        <f>IF(GroupByApp!AP36="F",1,0)</f>
        <v>0</v>
      </c>
      <c r="AQ35">
        <f>IF(GroupByApp!AQ36="F",1,0)</f>
        <v>0</v>
      </c>
      <c r="AR35">
        <f>IF(GroupByApp!AR36="F",1,0)</f>
        <v>0</v>
      </c>
      <c r="AS35">
        <f>IF(GroupByApp!AS36="F",1,0)</f>
        <v>0</v>
      </c>
      <c r="AT35">
        <f>IF(GroupByApp!AT36="F",1,0)</f>
        <v>0</v>
      </c>
      <c r="AU35">
        <f>IF(GroupByApp!AU36="F",1,0)</f>
        <v>0</v>
      </c>
      <c r="AV35">
        <f>IF(GroupByApp!AV36="F",1,0)</f>
        <v>0</v>
      </c>
      <c r="AW35">
        <f>IF(GroupByApp!AW36="F",1,0)</f>
        <v>1</v>
      </c>
      <c r="AX35">
        <f>IF(GroupByApp!AX36="F",1,0)</f>
        <v>0</v>
      </c>
      <c r="AY35">
        <f>IF(GroupByApp!AY36="F",1,0)</f>
        <v>1</v>
      </c>
      <c r="AZ35">
        <f>IF(GroupByApp!AZ36="F",1,0)</f>
        <v>0</v>
      </c>
      <c r="BA35">
        <f>IF(GroupByApp!BA36="F",1,0)</f>
        <v>0</v>
      </c>
      <c r="BB35">
        <f>IF(GroupByApp!BB36="F",1,0)</f>
        <v>1</v>
      </c>
      <c r="BC35">
        <f>IF(GroupByApp!BC36="F",1,0)</f>
        <v>0</v>
      </c>
      <c r="BD35">
        <f>IF(GroupByApp!BD36="F",1,0)</f>
        <v>1</v>
      </c>
      <c r="BE35">
        <f>IF(GroupByApp!BE36="F",1,0)</f>
        <v>1</v>
      </c>
    </row>
    <row r="36" spans="1:57" ht="14" x14ac:dyDescent="0.15">
      <c r="A36" t="str">
        <f>GroupByApp!A37</f>
        <v>ePark</v>
      </c>
      <c r="B36">
        <f>IF(GroupByApp!B37="F",1,0)</f>
        <v>1</v>
      </c>
      <c r="C36">
        <f>IF(GroupByApp!C37="F",1,0)</f>
        <v>0</v>
      </c>
      <c r="D36">
        <f>IF(GroupByApp!D37="F",1,0)</f>
        <v>0</v>
      </c>
      <c r="E36">
        <f>IF(GroupByApp!E37="F",1,0)</f>
        <v>0</v>
      </c>
      <c r="F36">
        <f>IF(GroupByApp!F37="F",1,0)</f>
        <v>0</v>
      </c>
      <c r="G36">
        <f>IF(GroupByApp!G37="F",1,0)</f>
        <v>0</v>
      </c>
      <c r="H36">
        <f>IF(GroupByApp!H37="F",1,0)</f>
        <v>1</v>
      </c>
      <c r="I36">
        <f>IF(GroupByApp!I37="F",1,0)</f>
        <v>1</v>
      </c>
      <c r="J36">
        <f>IF(GroupByApp!J37="F",1,0)</f>
        <v>0</v>
      </c>
      <c r="K36">
        <f>IF(GroupByApp!K37="F",1,0)</f>
        <v>1</v>
      </c>
      <c r="L36">
        <f>IF(GroupByApp!L37="F",1,0)</f>
        <v>0</v>
      </c>
      <c r="M36">
        <f>IF(GroupByApp!M37="F",1,0)</f>
        <v>1</v>
      </c>
      <c r="N36">
        <f>IF(GroupByApp!N37="F",1,0)</f>
        <v>0</v>
      </c>
      <c r="O36">
        <f>IF(GroupByApp!O37="F",1,0)</f>
        <v>1</v>
      </c>
      <c r="P36">
        <f>IF(GroupByApp!P37="F",1,0)</f>
        <v>1</v>
      </c>
      <c r="Q36">
        <f>IF(GroupByApp!Q37="F",1,0)</f>
        <v>0</v>
      </c>
      <c r="R36">
        <f>IF(GroupByApp!R37="F",1,0)</f>
        <v>0</v>
      </c>
      <c r="S36">
        <f>IF(GroupByApp!S37="F",1,0)</f>
        <v>0</v>
      </c>
      <c r="T36">
        <f>IF(GroupByApp!T37="F",1,0)</f>
        <v>0</v>
      </c>
      <c r="U36">
        <f>IF(GroupByApp!U37="F",1,0)</f>
        <v>0</v>
      </c>
      <c r="V36">
        <f>IF(GroupByApp!V37="F",1,0)</f>
        <v>1</v>
      </c>
      <c r="W36">
        <f>IF(GroupByApp!W37="F",1,0)</f>
        <v>0</v>
      </c>
      <c r="X36">
        <f>IF(GroupByApp!X37="F",1,0)</f>
        <v>0</v>
      </c>
      <c r="Y36">
        <f>IF(GroupByApp!Y37="F",1,0)</f>
        <v>0</v>
      </c>
      <c r="Z36">
        <f>IF(GroupByApp!Z37="F",1,0)</f>
        <v>0</v>
      </c>
      <c r="AA36">
        <f>IF(GroupByApp!AA37="F",1,0)</f>
        <v>0</v>
      </c>
      <c r="AB36">
        <f>IF(GroupByApp!AB37="F",1,0)</f>
        <v>0</v>
      </c>
      <c r="AC36">
        <f>IF(GroupByApp!AC37="F",1,0)</f>
        <v>0</v>
      </c>
      <c r="AD36">
        <f>IF(GroupByApp!AD37="F",1,0)</f>
        <v>0</v>
      </c>
      <c r="AE36">
        <f>IF(GroupByApp!AE37="F",1,0)</f>
        <v>0</v>
      </c>
      <c r="AF36">
        <f>IF(GroupByApp!AF37="F",1,0)</f>
        <v>0</v>
      </c>
      <c r="AG36">
        <f>IF(GroupByApp!AG37="F",1,0)</f>
        <v>0</v>
      </c>
      <c r="AH36">
        <f>IF(GroupByApp!AH37="F",1,0)</f>
        <v>0</v>
      </c>
      <c r="AI36">
        <f>IF(GroupByApp!AI37="F",1,0)</f>
        <v>0</v>
      </c>
      <c r="AJ36">
        <f>IF(GroupByApp!AJ37="F",1,0)</f>
        <v>0</v>
      </c>
      <c r="AK36">
        <f>IF(GroupByApp!AK37="F",1,0)</f>
        <v>0</v>
      </c>
      <c r="AL36">
        <f>IF(GroupByApp!AL37="F",1,0)</f>
        <v>0</v>
      </c>
      <c r="AM36">
        <f>IF(GroupByApp!AM37="F",1,0)</f>
        <v>0</v>
      </c>
      <c r="AN36">
        <f>IF(GroupByApp!AN37="F",1,0)</f>
        <v>0</v>
      </c>
      <c r="AO36">
        <f>IF(GroupByApp!AO37="F",1,0)</f>
        <v>0</v>
      </c>
      <c r="AP36">
        <f>IF(GroupByApp!AP37="F",1,0)</f>
        <v>0</v>
      </c>
      <c r="AQ36">
        <f>IF(GroupByApp!AQ37="F",1,0)</f>
        <v>0</v>
      </c>
      <c r="AR36">
        <f>IF(GroupByApp!AR37="F",1,0)</f>
        <v>0</v>
      </c>
      <c r="AS36">
        <f>IF(GroupByApp!AS37="F",1,0)</f>
        <v>0</v>
      </c>
      <c r="AT36">
        <f>IF(GroupByApp!AT37="F",1,0)</f>
        <v>0</v>
      </c>
      <c r="AU36">
        <f>IF(GroupByApp!AU37="F",1,0)</f>
        <v>0</v>
      </c>
      <c r="AV36">
        <f>IF(GroupByApp!AV37="F",1,0)</f>
        <v>0</v>
      </c>
      <c r="AW36">
        <f>IF(GroupByApp!AW37="F",1,0)</f>
        <v>1</v>
      </c>
      <c r="AX36">
        <f>IF(GroupByApp!AX37="F",1,0)</f>
        <v>1</v>
      </c>
      <c r="AY36">
        <f>IF(GroupByApp!AY37="F",1,0)</f>
        <v>1</v>
      </c>
      <c r="AZ36">
        <f>IF(GroupByApp!AZ37="F",1,0)</f>
        <v>0</v>
      </c>
      <c r="BA36">
        <f>IF(GroupByApp!BA37="F",1,0)</f>
        <v>0</v>
      </c>
      <c r="BB36">
        <f>IF(GroupByApp!BB37="F",1,0)</f>
        <v>1</v>
      </c>
      <c r="BC36">
        <f>IF(GroupByApp!BC37="F",1,0)</f>
        <v>0</v>
      </c>
      <c r="BD36">
        <f>IF(GroupByApp!BD37="F",1,0)</f>
        <v>1</v>
      </c>
      <c r="BE36">
        <f>IF(GroupByApp!BE37="F",1,0)</f>
        <v>1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87204-3F3F-2D43-9B26-B9850BA4459F}">
  <dimension ref="A1:J54"/>
  <sheetViews>
    <sheetView tabSelected="1" zoomScale="140" zoomScaleNormal="140" workbookViewId="0">
      <selection activeCell="J22" sqref="J22"/>
    </sheetView>
  </sheetViews>
  <sheetFormatPr baseColWidth="10" defaultRowHeight="13" x14ac:dyDescent="0.15"/>
  <cols>
    <col min="1" max="1" width="18.1640625" bestFit="1" customWidth="1"/>
    <col min="2" max="10" width="5.83203125" bestFit="1" customWidth="1"/>
  </cols>
  <sheetData>
    <row r="1" spans="1:10" x14ac:dyDescent="0.15">
      <c r="B1" s="25" t="s">
        <v>141</v>
      </c>
      <c r="C1" s="26" t="s">
        <v>142</v>
      </c>
      <c r="D1" s="26" t="s">
        <v>143</v>
      </c>
      <c r="E1" s="26" t="s">
        <v>144</v>
      </c>
      <c r="F1" s="26" t="s">
        <v>145</v>
      </c>
      <c r="G1" s="26" t="s">
        <v>146</v>
      </c>
      <c r="H1" s="26" t="s">
        <v>147</v>
      </c>
      <c r="I1" s="26" t="s">
        <v>148</v>
      </c>
      <c r="J1" s="26" t="s">
        <v>149</v>
      </c>
    </row>
    <row r="2" spans="1:10" ht="17" x14ac:dyDescent="0.15">
      <c r="A2" s="24" t="str">
        <f>GroupByApp!A3</f>
        <v>Android</v>
      </c>
    </row>
    <row r="3" spans="1:10" ht="14" x14ac:dyDescent="0.15">
      <c r="A3" t="str">
        <f>GroupByApp!A4</f>
        <v>id.gov</v>
      </c>
      <c r="B3">
        <f>SUM(FPSDataAux!B3,FPSDataAux!C3,FPSDataAux!E3,FPSDataAux!G3,FPSDataAux!H3,FPSDataAux!I3,FPSDataAux!J3,FPSDataAux!M3,FPSDataAux!N3,FPSDataAux!V3,FPSDataAux!W3,FPSDataAux!Y3,FPSDataAux!Z3,FPSDataAux!AB3,FPSDataAux!AC3,FPSDataAux!AD3,FPSDataAux!AE3,FPSDataAux!AF3,FPSDataAux!AG3,FPSDataAux!AH3,FPSDataAux!AP3,FPSDataAux!AQ3,FPSDataAux!AR3,FPSDataAux!AS3,FPSDataAux!AT3,FPSDataAux!AW3,FPSDataAux!AX3,FPSDataAux!AY3,FPSDataAux!AZ3,FPSDataAux!BC3,FPSDataAux!BD3,FPSDataAux!BE3)</f>
        <v>8</v>
      </c>
      <c r="C3">
        <f>SUM(FPSDataAux!B3,FPSDataAux!C3,FPSDataAux!J3,FPSDataAux!L3,FPSDataAux!M3,FPSDataAux!O3,FPSDataAux!P3,FPSDataAux!Q3,FPSDataAux!R3,FPSDataAux!S3,FPSDataAux!T3,FPSDataAux!U3,FPSDataAux!V3,FPSDataAux!W3,FPSDataAux!Y3,FPSDataAux!Z3,FPSDataAux!AB3,FPSDataAux!AC3,FPSDataAux!AD3,FPSDataAux!AE3,FPSDataAux!AF3,FPSDataAux!AG3,FPSDataAux!AH3,FPSDataAux!AK3,FPSDataAux!AR3,FPSDataAux!AS3,FPSDataAux!AT3,FPSDataAux!AU3,FPSDataAux!AW3,FPSDataAux!AX3,FPSDataAux!AY3,FPSDataAux!AZ3,FPSDataAux!BD3,FPSDataAux!BE3)</f>
        <v>9</v>
      </c>
      <c r="D3">
        <f>SUM(FPSDataAux!J3,FPSDataAux!M3,FPSDataAux!O3,FPSDataAux!Q3,FPSDataAux!S3,FPSDataAux!AW3,FPSDataAux!BE3)</f>
        <v>0</v>
      </c>
      <c r="E3">
        <f>SUM(FPSDataAux!B3,FPSDataAux!C3,FPSDataAux!D3,FPSDataAux!F3,FPSDataAux!J3,FPSDataAux!Y3,FPSDataAux!Z3,FPSDataAux!BE3)</f>
        <v>1</v>
      </c>
      <c r="F3">
        <f>SUM(FPSDataAux!C3,FPSDataAux!D3,FPSDataAux!J3,FPSDataAux!N3,FPSDataAux!Y3,FPSDataAux!Z3,FPSDataAux!BE3)</f>
        <v>1</v>
      </c>
      <c r="G3">
        <f>SUM(FPSDataAux!K3,FPSDataAux!V3,FPSDataAux!W3,FPSDataAux!X3,FPSDataAux!Y3,FPSDataAux!Z3,FPSDataAux!AB3,FPSDataAux!AC3,FPSDataAux!AD3,FPSDataAux!AE3,FPSDataAux!AF3,FPSDataAux!AG3,FPSDataAux!AH3,FPSDataAux!AJ3,FPSDataAux!AK3,FPSDataAux!AL3,FPSDataAux!AM3,FPSDataAux!AR3,FPSDataAux!AS3,FPSDataAux!BE3)</f>
        <v>5</v>
      </c>
      <c r="H3">
        <f>SUM(FPSDataAux!K3,FPSDataAux!X3,FPSDataAux!AJ3,FPSDataAux!AK3,FPSDataAux!AL3,FPSDataAux!AM3,FPSDataAux!BE3)</f>
        <v>1</v>
      </c>
      <c r="I3">
        <f>SUM(FPSDataAux!AA3,FPSDataAux!BE3)</f>
        <v>0</v>
      </c>
      <c r="J3">
        <f>SUM(FPSDataAux!T3,FPSDataAux!U3,FPSDataAux!Y3,FPSDataAux!Z3,FPSDataAux!AB3,FPSDataAux!AC3,FPSDataAux!AD3,FPSDataAux!AE3,FPSDataAux!AF3,FPSDataAux!AG3,FPSDataAux!AH3,FPSDataAux!AJ3,FPSDataAux!AK3,FPSDataAux!AR3,FPSDataAux!AS3,FPSDataAux!AT3,FPSDataAux!AU3,FPSDataAux!AW3,FPSDataAux!AX3,FPSDataAux!AY3,FPSDataAux!AZ3,FPSDataAux!BE3)</f>
        <v>6</v>
      </c>
    </row>
    <row r="4" spans="1:10" ht="14" x14ac:dyDescent="0.15">
      <c r="A4" t="str">
        <f>GroupByApp!A5</f>
        <v>CarrisWay</v>
      </c>
      <c r="B4">
        <f>SUM(FPSDataAux!B4,FPSDataAux!C4,FPSDataAux!E4,FPSDataAux!G4,FPSDataAux!H4,FPSDataAux!I4,FPSDataAux!J4,FPSDataAux!M4,FPSDataAux!N4,FPSDataAux!V4,FPSDataAux!W4,FPSDataAux!Y4,FPSDataAux!Z4,FPSDataAux!AB4,FPSDataAux!AC4,FPSDataAux!AD4,FPSDataAux!AE4,FPSDataAux!AF4,FPSDataAux!AG4,FPSDataAux!AH4,FPSDataAux!AP4,FPSDataAux!AQ4,FPSDataAux!AR4,FPSDataAux!AS4,FPSDataAux!AT4,FPSDataAux!AW4,FPSDataAux!AX4,FPSDataAux!AY4,FPSDataAux!AZ4,FPSDataAux!BC4,FPSDataAux!BD4,FPSDataAux!BE4)</f>
        <v>6</v>
      </c>
      <c r="C4">
        <f>SUM(FPSDataAux!B4,FPSDataAux!C4,FPSDataAux!J4,FPSDataAux!L4,FPSDataAux!M4,FPSDataAux!O4,FPSDataAux!P4,FPSDataAux!Q4,FPSDataAux!R4,FPSDataAux!S4,FPSDataAux!T4,FPSDataAux!U4,FPSDataAux!V4,FPSDataAux!W4,FPSDataAux!Y4,FPSDataAux!Z4,FPSDataAux!AB4,FPSDataAux!AC4,FPSDataAux!AD4,FPSDataAux!AE4,FPSDataAux!AF4,FPSDataAux!AG4,FPSDataAux!AH4,FPSDataAux!AK4,FPSDataAux!AR4,FPSDataAux!AS4,FPSDataAux!AT4,FPSDataAux!AU4,FPSDataAux!AW4,FPSDataAux!AX4,FPSDataAux!AY4,FPSDataAux!AZ4,FPSDataAux!BD4,FPSDataAux!BE4)</f>
        <v>6</v>
      </c>
      <c r="D4">
        <f>SUM(FPSDataAux!J4,FPSDataAux!M4,FPSDataAux!O4,FPSDataAux!Q4,FPSDataAux!S4,FPSDataAux!AW4,FPSDataAux!BE4)</f>
        <v>2</v>
      </c>
      <c r="E4">
        <f>SUM(FPSDataAux!B4,FPSDataAux!C4,FPSDataAux!D4,FPSDataAux!F4,FPSDataAux!J4,FPSDataAux!Y4,FPSDataAux!Z4,FPSDataAux!BE4)</f>
        <v>1</v>
      </c>
      <c r="F4">
        <f>SUM(FPSDataAux!C4,FPSDataAux!D4,FPSDataAux!J4,FPSDataAux!N4,FPSDataAux!Y4,FPSDataAux!Z4,FPSDataAux!BE4)</f>
        <v>0</v>
      </c>
      <c r="G4">
        <f>SUM(FPSDataAux!K4,FPSDataAux!V4,FPSDataAux!W4,FPSDataAux!X4,FPSDataAux!Y4,FPSDataAux!Z4,FPSDataAux!AB4,FPSDataAux!AC4,FPSDataAux!AD4,FPSDataAux!AE4,FPSDataAux!AF4,FPSDataAux!AG4,FPSDataAux!AH4,FPSDataAux!AJ4,FPSDataAux!AK4,FPSDataAux!AL4,FPSDataAux!AM4,FPSDataAux!AR4,FPSDataAux!AS4,FPSDataAux!BE4)</f>
        <v>3</v>
      </c>
      <c r="H4">
        <f>SUM(FPSDataAux!K4,FPSDataAux!X4,FPSDataAux!AJ4,FPSDataAux!AK4,FPSDataAux!AL4,FPSDataAux!AM4,FPSDataAux!BE4)</f>
        <v>1</v>
      </c>
      <c r="I4">
        <f>SUM(FPSDataAux!AA4,FPSDataAux!BE4)</f>
        <v>0</v>
      </c>
      <c r="J4">
        <f>SUM(FPSDataAux!T4,FPSDataAux!U4,FPSDataAux!Y4,FPSDataAux!Z4,FPSDataAux!AB4,FPSDataAux!AC4,FPSDataAux!AD4,FPSDataAux!AE4,FPSDataAux!AF4,FPSDataAux!AG4,FPSDataAux!AH4,FPSDataAux!AJ4,FPSDataAux!AK4,FPSDataAux!AR4,FPSDataAux!AS4,FPSDataAux!AT4,FPSDataAux!AU4,FPSDataAux!AW4,FPSDataAux!AX4,FPSDataAux!AY4,FPSDataAux!AZ4,FPSDataAux!BE4)</f>
        <v>2</v>
      </c>
    </row>
    <row r="5" spans="1:10" ht="14" x14ac:dyDescent="0.15">
      <c r="A5" t="str">
        <f>GroupByApp!A6</f>
        <v>SNS24</v>
      </c>
      <c r="B5">
        <f>SUM(FPSDataAux!B5,FPSDataAux!C5,FPSDataAux!E5,FPSDataAux!G5,FPSDataAux!H5,FPSDataAux!I5,FPSDataAux!J5,FPSDataAux!M5,FPSDataAux!N5,FPSDataAux!V5,FPSDataAux!W5,FPSDataAux!Y5,FPSDataAux!Z5,FPSDataAux!AB5,FPSDataAux!AC5,FPSDataAux!AD5,FPSDataAux!AE5,FPSDataAux!AF5,FPSDataAux!AG5,FPSDataAux!AH5,FPSDataAux!AP5,FPSDataAux!AQ5,FPSDataAux!AR5,FPSDataAux!AS5,FPSDataAux!AT5,FPSDataAux!AW5,FPSDataAux!AX5,FPSDataAux!AY5,FPSDataAux!AZ5,FPSDataAux!BC5,FPSDataAux!BD5,FPSDataAux!BE5)</f>
        <v>7</v>
      </c>
      <c r="C5">
        <f>SUM(FPSDataAux!B5,FPSDataAux!C5,FPSDataAux!J5,FPSDataAux!L5,FPSDataAux!M5,FPSDataAux!O5,FPSDataAux!P5,FPSDataAux!Q5,FPSDataAux!R5,FPSDataAux!S5,FPSDataAux!T5,FPSDataAux!U5,FPSDataAux!V5,FPSDataAux!W5,FPSDataAux!Y5,FPSDataAux!Z5,FPSDataAux!AB5,FPSDataAux!AC5,FPSDataAux!AD5,FPSDataAux!AE5,FPSDataAux!AF5,FPSDataAux!AG5,FPSDataAux!AH5,FPSDataAux!AK5,FPSDataAux!AR5,FPSDataAux!AS5,FPSDataAux!AT5,FPSDataAux!AU5,FPSDataAux!AW5,FPSDataAux!AX5,FPSDataAux!AY5,FPSDataAux!AZ5,FPSDataAux!BD5,FPSDataAux!BE5)</f>
        <v>10</v>
      </c>
      <c r="D5">
        <f>SUM(FPSDataAux!J5,FPSDataAux!M5,FPSDataAux!O5,FPSDataAux!Q5,FPSDataAux!S5,FPSDataAux!AW5,FPSDataAux!BE5)</f>
        <v>3</v>
      </c>
      <c r="E5">
        <f>SUM(FPSDataAux!B5,FPSDataAux!C5,FPSDataAux!D5,FPSDataAux!F5,FPSDataAux!J5,FPSDataAux!Y5,FPSDataAux!Z5,FPSDataAux!BE5)</f>
        <v>0</v>
      </c>
      <c r="F5">
        <f>SUM(FPSDataAux!C5,FPSDataAux!D5,FPSDataAux!J5,FPSDataAux!N5,FPSDataAux!Y5,FPSDataAux!Z5,FPSDataAux!BE5)</f>
        <v>0</v>
      </c>
      <c r="G5">
        <f>SUM(FPSDataAux!K5,FPSDataAux!V5,FPSDataAux!W5,FPSDataAux!X5,FPSDataAux!Y5,FPSDataAux!Z5,FPSDataAux!AB5,FPSDataAux!AC5,FPSDataAux!AD5,FPSDataAux!AE5,FPSDataAux!AF5,FPSDataAux!AG5,FPSDataAux!AH5,FPSDataAux!AJ5,FPSDataAux!AK5,FPSDataAux!AL5,FPSDataAux!AM5,FPSDataAux!AR5,FPSDataAux!AS5,FPSDataAux!BE5)</f>
        <v>5</v>
      </c>
      <c r="H5">
        <f>SUM(FPSDataAux!K5,FPSDataAux!X5,FPSDataAux!AJ5,FPSDataAux!AK5,FPSDataAux!AL5,FPSDataAux!AM5,FPSDataAux!BE5)</f>
        <v>1</v>
      </c>
      <c r="I5">
        <f>SUM(FPSDataAux!AA5,FPSDataAux!BE5)</f>
        <v>0</v>
      </c>
      <c r="J5">
        <f>SUM(FPSDataAux!T5,FPSDataAux!U5,FPSDataAux!Y5,FPSDataAux!Z5,FPSDataAux!AB5,FPSDataAux!AC5,FPSDataAux!AD5,FPSDataAux!AE5,FPSDataAux!AF5,FPSDataAux!AG5,FPSDataAux!AH5,FPSDataAux!AJ5,FPSDataAux!AK5,FPSDataAux!AR5,FPSDataAux!AS5,FPSDataAux!AT5,FPSDataAux!AU5,FPSDataAux!AW5,FPSDataAux!AX5,FPSDataAux!AY5,FPSDataAux!AZ5,FPSDataAux!BE5)</f>
        <v>4</v>
      </c>
    </row>
    <row r="6" spans="1:10" ht="14" x14ac:dyDescent="0.15">
      <c r="A6" t="str">
        <f>GroupByApp!A7</f>
        <v>App CaixaDireta</v>
      </c>
      <c r="B6">
        <f>SUM(FPSDataAux!B6,FPSDataAux!C6,FPSDataAux!E6,FPSDataAux!G6,FPSDataAux!H6,FPSDataAux!I6,FPSDataAux!J6,FPSDataAux!M6,FPSDataAux!N6,FPSDataAux!V6,FPSDataAux!W6,FPSDataAux!Y6,FPSDataAux!Z6,FPSDataAux!AB6,FPSDataAux!AC6,FPSDataAux!AD6,FPSDataAux!AE6,FPSDataAux!AF6,FPSDataAux!AG6,FPSDataAux!AH6,FPSDataAux!AP6,FPSDataAux!AQ6,FPSDataAux!AR6,FPSDataAux!AS6,FPSDataAux!AT6,FPSDataAux!AW6,FPSDataAux!AX6,FPSDataAux!AY6,FPSDataAux!AZ6,FPSDataAux!BC6,FPSDataAux!BD6,FPSDataAux!BE6)</f>
        <v>11</v>
      </c>
      <c r="C6">
        <f>SUM(FPSDataAux!B6,FPSDataAux!C6,FPSDataAux!J6,FPSDataAux!L6,FPSDataAux!M6,FPSDataAux!O6,FPSDataAux!P6,FPSDataAux!Q6,FPSDataAux!R6,FPSDataAux!S6,FPSDataAux!T6,FPSDataAux!U6,FPSDataAux!V6,FPSDataAux!W6,FPSDataAux!Y6,FPSDataAux!Z6,FPSDataAux!AB6,FPSDataAux!AC6,FPSDataAux!AD6,FPSDataAux!AE6,FPSDataAux!AF6,FPSDataAux!AG6,FPSDataAux!AH6,FPSDataAux!AK6,FPSDataAux!AR6,FPSDataAux!AS6,FPSDataAux!AT6,FPSDataAux!AU6,FPSDataAux!AW6,FPSDataAux!AX6,FPSDataAux!AY6,FPSDataAux!AZ6,FPSDataAux!BD6,FPSDataAux!BE6)</f>
        <v>11</v>
      </c>
      <c r="D6">
        <f>SUM(FPSDataAux!J6,FPSDataAux!M6,FPSDataAux!O6,FPSDataAux!Q6,FPSDataAux!S6,FPSDataAux!AW6,FPSDataAux!BE6)</f>
        <v>4</v>
      </c>
      <c r="E6">
        <f>SUM(FPSDataAux!B6,FPSDataAux!C6,FPSDataAux!D6,FPSDataAux!F6,FPSDataAux!J6,FPSDataAux!Y6,FPSDataAux!Z6,FPSDataAux!BE6)</f>
        <v>1</v>
      </c>
      <c r="F6">
        <f>SUM(FPSDataAux!C6,FPSDataAux!D6,FPSDataAux!J6,FPSDataAux!N6,FPSDataAux!Y6,FPSDataAux!Z6,FPSDataAux!BE6)</f>
        <v>1</v>
      </c>
      <c r="G6">
        <f>SUM(FPSDataAux!K6,FPSDataAux!V6,FPSDataAux!W6,FPSDataAux!X6,FPSDataAux!Y6,FPSDataAux!Z6,FPSDataAux!AB6,FPSDataAux!AC6,FPSDataAux!AD6,FPSDataAux!AE6,FPSDataAux!AF6,FPSDataAux!AG6,FPSDataAux!AH6,FPSDataAux!AJ6,FPSDataAux!AK6,FPSDataAux!AL6,FPSDataAux!AM6,FPSDataAux!AR6,FPSDataAux!AS6,FPSDataAux!BE6)</f>
        <v>6</v>
      </c>
      <c r="H6">
        <f>SUM(FPSDataAux!K6,FPSDataAux!X6,FPSDataAux!AJ6,FPSDataAux!AK6,FPSDataAux!AL6,FPSDataAux!AM6,FPSDataAux!BE6)</f>
        <v>2</v>
      </c>
      <c r="I6">
        <f>SUM(FPSDataAux!AA6,FPSDataAux!BE6)</f>
        <v>0</v>
      </c>
      <c r="J6">
        <f>SUM(FPSDataAux!T6,FPSDataAux!U6,FPSDataAux!Y6,FPSDataAux!Z6,FPSDataAux!AB6,FPSDataAux!AC6,FPSDataAux!AD6,FPSDataAux!AE6,FPSDataAux!AF6,FPSDataAux!AG6,FPSDataAux!AH6,FPSDataAux!AJ6,FPSDataAux!AK6,FPSDataAux!AR6,FPSDataAux!AS6,FPSDataAux!AT6,FPSDataAux!AU6,FPSDataAux!AW6,FPSDataAux!AX6,FPSDataAux!AY6,FPSDataAux!AZ6,FPSDataAux!BE6)</f>
        <v>5</v>
      </c>
    </row>
    <row r="7" spans="1:10" ht="14" x14ac:dyDescent="0.15">
      <c r="A7" t="str">
        <f>GroupByApp!A8</f>
        <v>MBWay</v>
      </c>
      <c r="B7">
        <f>SUM(FPSDataAux!B7,FPSDataAux!C7,FPSDataAux!E7,FPSDataAux!G7,FPSDataAux!H7,FPSDataAux!I7,FPSDataAux!J7,FPSDataAux!M7,FPSDataAux!N7,FPSDataAux!V7,FPSDataAux!W7,FPSDataAux!Y7,FPSDataAux!Z7,FPSDataAux!AB7,FPSDataAux!AC7,FPSDataAux!AD7,FPSDataAux!AE7,FPSDataAux!AF7,FPSDataAux!AG7,FPSDataAux!AH7,FPSDataAux!AP7,FPSDataAux!AQ7,FPSDataAux!AR7,FPSDataAux!AS7,FPSDataAux!AT7,FPSDataAux!AW7,FPSDataAux!AX7,FPSDataAux!AY7,FPSDataAux!AZ7,FPSDataAux!BC7,FPSDataAux!BD7,FPSDataAux!BE7)</f>
        <v>5</v>
      </c>
      <c r="C7">
        <f>SUM(FPSDataAux!B7,FPSDataAux!C7,FPSDataAux!J7,FPSDataAux!L7,FPSDataAux!M7,FPSDataAux!O7,FPSDataAux!P7,FPSDataAux!Q7,FPSDataAux!R7,FPSDataAux!S7,FPSDataAux!T7,FPSDataAux!U7,FPSDataAux!V7,FPSDataAux!W7,FPSDataAux!Y7,FPSDataAux!Z7,FPSDataAux!AB7,FPSDataAux!AC7,FPSDataAux!AD7,FPSDataAux!AE7,FPSDataAux!AF7,FPSDataAux!AG7,FPSDataAux!AH7,FPSDataAux!AK7,FPSDataAux!AR7,FPSDataAux!AS7,FPSDataAux!AT7,FPSDataAux!AU7,FPSDataAux!AW7,FPSDataAux!AX7,FPSDataAux!AY7,FPSDataAux!AZ7,FPSDataAux!BD7,FPSDataAux!BE7)</f>
        <v>6</v>
      </c>
      <c r="D7">
        <f>SUM(FPSDataAux!J7,FPSDataAux!M7,FPSDataAux!O7,FPSDataAux!Q7,FPSDataAux!S7,FPSDataAux!AW7,FPSDataAux!BE7)</f>
        <v>1</v>
      </c>
      <c r="E7">
        <f>SUM(FPSDataAux!B7,FPSDataAux!C7,FPSDataAux!D7,FPSDataAux!F7,FPSDataAux!J7,FPSDataAux!Y7,FPSDataAux!Z7,FPSDataAux!BE7)</f>
        <v>1</v>
      </c>
      <c r="F7">
        <f>SUM(FPSDataAux!C7,FPSDataAux!D7,FPSDataAux!J7,FPSDataAux!N7,FPSDataAux!Y7,FPSDataAux!Z7,FPSDataAux!BE7)</f>
        <v>0</v>
      </c>
      <c r="G7">
        <f>SUM(FPSDataAux!K7,FPSDataAux!V7,FPSDataAux!W7,FPSDataAux!X7,FPSDataAux!Y7,FPSDataAux!Z7,FPSDataAux!AB7,FPSDataAux!AC7,FPSDataAux!AD7,FPSDataAux!AE7,FPSDataAux!AF7,FPSDataAux!AG7,FPSDataAux!AH7,FPSDataAux!AJ7,FPSDataAux!AK7,FPSDataAux!AL7,FPSDataAux!AM7,FPSDataAux!AR7,FPSDataAux!AS7,FPSDataAux!BE7)</f>
        <v>4</v>
      </c>
      <c r="H7">
        <f>SUM(FPSDataAux!K7,FPSDataAux!X7,FPSDataAux!AJ7,FPSDataAux!AK7,FPSDataAux!AL7,FPSDataAux!AM7,FPSDataAux!BE7)</f>
        <v>2</v>
      </c>
      <c r="I7">
        <f>SUM(FPSDataAux!AA7,FPSDataAux!BE7)</f>
        <v>0</v>
      </c>
      <c r="J7">
        <f>SUM(FPSDataAux!T7,FPSDataAux!U7,FPSDataAux!Y7,FPSDataAux!Z7,FPSDataAux!AB7,FPSDataAux!AC7,FPSDataAux!AD7,FPSDataAux!AE7,FPSDataAux!AF7,FPSDataAux!AG7,FPSDataAux!AH7,FPSDataAux!AJ7,FPSDataAux!AK7,FPSDataAux!AR7,FPSDataAux!AS7,FPSDataAux!AT7,FPSDataAux!AU7,FPSDataAux!AW7,FPSDataAux!AX7,FPSDataAux!AY7,FPSDataAux!AZ7,FPSDataAux!BE7)</f>
        <v>1</v>
      </c>
    </row>
    <row r="8" spans="1:10" ht="14" x14ac:dyDescent="0.15">
      <c r="A8" t="str">
        <f>GroupByApp!A9</f>
        <v>IRS2023</v>
      </c>
      <c r="B8">
        <f>SUM(FPSDataAux!B8,FPSDataAux!C8,FPSDataAux!E8,FPSDataAux!G8,FPSDataAux!H8,FPSDataAux!I8,FPSDataAux!J8,FPSDataAux!M8,FPSDataAux!N8,FPSDataAux!V8,FPSDataAux!W8,FPSDataAux!Y8,FPSDataAux!Z8,FPSDataAux!AB8,FPSDataAux!AC8,FPSDataAux!AD8,FPSDataAux!AE8,FPSDataAux!AF8,FPSDataAux!AG8,FPSDataAux!AH8,FPSDataAux!AP8,FPSDataAux!AQ8,FPSDataAux!AR8,FPSDataAux!AS8,FPSDataAux!AT8,FPSDataAux!AW8,FPSDataAux!AX8,FPSDataAux!AY8,FPSDataAux!AZ8,FPSDataAux!BC8,FPSDataAux!BD8,FPSDataAux!BE8)</f>
        <v>5</v>
      </c>
      <c r="C8">
        <f>SUM(FPSDataAux!B8,FPSDataAux!C8,FPSDataAux!J8,FPSDataAux!L8,FPSDataAux!M8,FPSDataAux!O8,FPSDataAux!P8,FPSDataAux!Q8,FPSDataAux!R8,FPSDataAux!S8,FPSDataAux!T8,FPSDataAux!U8,FPSDataAux!V8,FPSDataAux!W8,FPSDataAux!Y8,FPSDataAux!Z8,FPSDataAux!AB8,FPSDataAux!AC8,FPSDataAux!AD8,FPSDataAux!AE8,FPSDataAux!AF8,FPSDataAux!AG8,FPSDataAux!AH8,FPSDataAux!AK8,FPSDataAux!AR8,FPSDataAux!AS8,FPSDataAux!AT8,FPSDataAux!AU8,FPSDataAux!AW8,FPSDataAux!AX8,FPSDataAux!AY8,FPSDataAux!AZ8,FPSDataAux!BD8,FPSDataAux!BE8)</f>
        <v>6</v>
      </c>
      <c r="D8">
        <f>SUM(FPSDataAux!J8,FPSDataAux!M8,FPSDataAux!O8,FPSDataAux!Q8,FPSDataAux!S8,FPSDataAux!AW8,FPSDataAux!BE8)</f>
        <v>3</v>
      </c>
      <c r="E8">
        <f>SUM(FPSDataAux!B8,FPSDataAux!C8,FPSDataAux!D8,FPSDataAux!F8,FPSDataAux!J8,FPSDataAux!Y8,FPSDataAux!Z8,FPSDataAux!BE8)</f>
        <v>2</v>
      </c>
      <c r="F8">
        <f>SUM(FPSDataAux!C8,FPSDataAux!D8,FPSDataAux!J8,FPSDataAux!N8,FPSDataAux!Y8,FPSDataAux!Z8,FPSDataAux!BE8)</f>
        <v>1</v>
      </c>
      <c r="G8">
        <f>SUM(FPSDataAux!K8,FPSDataAux!V8,FPSDataAux!W8,FPSDataAux!X8,FPSDataAux!Y8,FPSDataAux!Z8,FPSDataAux!AB8,FPSDataAux!AC8,FPSDataAux!AD8,FPSDataAux!AE8,FPSDataAux!AF8,FPSDataAux!AG8,FPSDataAux!AH8,FPSDataAux!AJ8,FPSDataAux!AK8,FPSDataAux!AL8,FPSDataAux!AM8,FPSDataAux!AR8,FPSDataAux!AS8,FPSDataAux!BE8)</f>
        <v>5</v>
      </c>
      <c r="H8">
        <f>SUM(FPSDataAux!K8,FPSDataAux!X8,FPSDataAux!AJ8,FPSDataAux!AK8,FPSDataAux!AL8,FPSDataAux!AM8,FPSDataAux!BE8)</f>
        <v>3</v>
      </c>
      <c r="I8">
        <f>SUM(FPSDataAux!AA8,FPSDataAux!BE8)</f>
        <v>1</v>
      </c>
      <c r="J8">
        <f>SUM(FPSDataAux!T8,FPSDataAux!U8,FPSDataAux!Y8,FPSDataAux!Z8,FPSDataAux!AB8,FPSDataAux!AC8,FPSDataAux!AD8,FPSDataAux!AE8,FPSDataAux!AF8,FPSDataAux!AG8,FPSDataAux!AH8,FPSDataAux!AJ8,FPSDataAux!AK8,FPSDataAux!AR8,FPSDataAux!AS8,FPSDataAux!AT8,FPSDataAux!AU8,FPSDataAux!AW8,FPSDataAux!AX8,FPSDataAux!AY8,FPSDataAux!AZ8,FPSDataAux!BE8)</f>
        <v>2</v>
      </c>
    </row>
    <row r="9" spans="1:10" ht="14" x14ac:dyDescent="0.15">
      <c r="A9" t="str">
        <f>GroupByApp!A10</f>
        <v>ATGo</v>
      </c>
      <c r="B9">
        <f>SUM(FPSDataAux!B9,FPSDataAux!C9,FPSDataAux!E9,FPSDataAux!G9,FPSDataAux!H9,FPSDataAux!I9,FPSDataAux!J9,FPSDataAux!M9,FPSDataAux!N9,FPSDataAux!V9,FPSDataAux!W9,FPSDataAux!Y9,FPSDataAux!Z9,FPSDataAux!AB9,FPSDataAux!AC9,FPSDataAux!AD9,FPSDataAux!AE9,FPSDataAux!AF9,FPSDataAux!AG9,FPSDataAux!AH9,FPSDataAux!AP9,FPSDataAux!AQ9,FPSDataAux!AR9,FPSDataAux!AS9,FPSDataAux!AT9,FPSDataAux!AW9,FPSDataAux!AX9,FPSDataAux!AY9,FPSDataAux!AZ9,FPSDataAux!BC9,FPSDataAux!BD9,FPSDataAux!BE9)</f>
        <v>7</v>
      </c>
      <c r="C9">
        <f>SUM(FPSDataAux!B9,FPSDataAux!C9,FPSDataAux!J9,FPSDataAux!L9,FPSDataAux!M9,FPSDataAux!O9,FPSDataAux!P9,FPSDataAux!Q9,FPSDataAux!R9,FPSDataAux!S9,FPSDataAux!T9,FPSDataAux!U9,FPSDataAux!V9,FPSDataAux!W9,FPSDataAux!Y9,FPSDataAux!Z9,FPSDataAux!AB9,FPSDataAux!AC9,FPSDataAux!AD9,FPSDataAux!AE9,FPSDataAux!AF9,FPSDataAux!AG9,FPSDataAux!AH9,FPSDataAux!AK9,FPSDataAux!AR9,FPSDataAux!AS9,FPSDataAux!AT9,FPSDataAux!AU9,FPSDataAux!AW9,FPSDataAux!AX9,FPSDataAux!AY9,FPSDataAux!AZ9,FPSDataAux!BD9,FPSDataAux!BE9)</f>
        <v>8</v>
      </c>
      <c r="D9">
        <f>SUM(FPSDataAux!J9,FPSDataAux!M9,FPSDataAux!O9,FPSDataAux!Q9,FPSDataAux!S9,FPSDataAux!AW9,FPSDataAux!BE9)</f>
        <v>2</v>
      </c>
      <c r="E9">
        <f>SUM(FPSDataAux!B9,FPSDataAux!C9,FPSDataAux!D9,FPSDataAux!F9,FPSDataAux!J9,FPSDataAux!Y9,FPSDataAux!Z9,FPSDataAux!BE9)</f>
        <v>1</v>
      </c>
      <c r="F9">
        <f>SUM(FPSDataAux!C9,FPSDataAux!D9,FPSDataAux!J9,FPSDataAux!N9,FPSDataAux!Y9,FPSDataAux!Z9,FPSDataAux!BE9)</f>
        <v>0</v>
      </c>
      <c r="G9">
        <f>SUM(FPSDataAux!K9,FPSDataAux!V9,FPSDataAux!W9,FPSDataAux!X9,FPSDataAux!Y9,FPSDataAux!Z9,FPSDataAux!AB9,FPSDataAux!AC9,FPSDataAux!AD9,FPSDataAux!AE9,FPSDataAux!AF9,FPSDataAux!AG9,FPSDataAux!AH9,FPSDataAux!AJ9,FPSDataAux!AK9,FPSDataAux!AL9,FPSDataAux!AM9,FPSDataAux!AR9,FPSDataAux!AS9,FPSDataAux!BE9)</f>
        <v>5</v>
      </c>
      <c r="H9">
        <f>SUM(FPSDataAux!K9,FPSDataAux!X9,FPSDataAux!AJ9,FPSDataAux!AK9,FPSDataAux!AL9,FPSDataAux!AM9,FPSDataAux!BE9)</f>
        <v>2</v>
      </c>
      <c r="I9">
        <f>SUM(FPSDataAux!AA9,FPSDataAux!BE9)</f>
        <v>0</v>
      </c>
      <c r="J9">
        <f>SUM(FPSDataAux!T9,FPSDataAux!U9,FPSDataAux!Y9,FPSDataAux!Z9,FPSDataAux!AB9,FPSDataAux!AC9,FPSDataAux!AD9,FPSDataAux!AE9,FPSDataAux!AF9,FPSDataAux!AG9,FPSDataAux!AH9,FPSDataAux!AJ9,FPSDataAux!AK9,FPSDataAux!AR9,FPSDataAux!AS9,FPSDataAux!AT9,FPSDataAux!AU9,FPSDataAux!AW9,FPSDataAux!AX9,FPSDataAux!AY9,FPSDataAux!AZ9,FPSDataAux!BE9)</f>
        <v>2</v>
      </c>
    </row>
    <row r="10" spans="1:10" ht="14" x14ac:dyDescent="0.15">
      <c r="A10" t="str">
        <f>GroupByApp!A11</f>
        <v>Anda (Porto)</v>
      </c>
      <c r="B10">
        <f>SUM(FPSDataAux!B10,FPSDataAux!C10,FPSDataAux!E10,FPSDataAux!G10,FPSDataAux!H10,FPSDataAux!I10,FPSDataAux!J10,FPSDataAux!M10,FPSDataAux!N10,FPSDataAux!V10,FPSDataAux!W10,FPSDataAux!Y10,FPSDataAux!Z10,FPSDataAux!AB10,FPSDataAux!AC10,FPSDataAux!AD10,FPSDataAux!AE10,FPSDataAux!AF10,FPSDataAux!AG10,FPSDataAux!AH10,FPSDataAux!AP10,FPSDataAux!AQ10,FPSDataAux!AR10,FPSDataAux!AS10,FPSDataAux!AT10,FPSDataAux!AW10,FPSDataAux!AX10,FPSDataAux!AY10,FPSDataAux!AZ10,FPSDataAux!BC10,FPSDataAux!BD10,FPSDataAux!BE10)</f>
        <v>8</v>
      </c>
      <c r="C10">
        <f>SUM(FPSDataAux!B10,FPSDataAux!C10,FPSDataAux!J10,FPSDataAux!L10,FPSDataAux!M10,FPSDataAux!O10,FPSDataAux!P10,FPSDataAux!Q10,FPSDataAux!R10,FPSDataAux!S10,FPSDataAux!T10,FPSDataAux!U10,FPSDataAux!V10,FPSDataAux!W10,FPSDataAux!Y10,FPSDataAux!Z10,FPSDataAux!AB10,FPSDataAux!AC10,FPSDataAux!AD10,FPSDataAux!AE10,FPSDataAux!AF10,FPSDataAux!AG10,FPSDataAux!AH10,FPSDataAux!AK10,FPSDataAux!AR10,FPSDataAux!AS10,FPSDataAux!AT10,FPSDataAux!AU10,FPSDataAux!AW10,FPSDataAux!AX10,FPSDataAux!AY10,FPSDataAux!AZ10,FPSDataAux!BD10,FPSDataAux!BE10)</f>
        <v>8</v>
      </c>
      <c r="D10">
        <f>SUM(FPSDataAux!J10,FPSDataAux!M10,FPSDataAux!O10,FPSDataAux!Q10,FPSDataAux!S10,FPSDataAux!AW10,FPSDataAux!BE10)</f>
        <v>2</v>
      </c>
      <c r="E10">
        <f>SUM(FPSDataAux!B10,FPSDataAux!C10,FPSDataAux!D10,FPSDataAux!F10,FPSDataAux!J10,FPSDataAux!Y10,FPSDataAux!Z10,FPSDataAux!BE10)</f>
        <v>1</v>
      </c>
      <c r="F10">
        <f>SUM(FPSDataAux!C10,FPSDataAux!D10,FPSDataAux!J10,FPSDataAux!N10,FPSDataAux!Y10,FPSDataAux!Z10,FPSDataAux!BE10)</f>
        <v>1</v>
      </c>
      <c r="G10">
        <f>SUM(FPSDataAux!K10,FPSDataAux!V10,FPSDataAux!W10,FPSDataAux!X10,FPSDataAux!Y10,FPSDataAux!Z10,FPSDataAux!AB10,FPSDataAux!AC10,FPSDataAux!AD10,FPSDataAux!AE10,FPSDataAux!AF10,FPSDataAux!AG10,FPSDataAux!AH10,FPSDataAux!AJ10,FPSDataAux!AK10,FPSDataAux!AL10,FPSDataAux!AM10,FPSDataAux!AR10,FPSDataAux!AS10,FPSDataAux!BE10)</f>
        <v>6</v>
      </c>
      <c r="H10">
        <f>SUM(FPSDataAux!K10,FPSDataAux!X10,FPSDataAux!AJ10,FPSDataAux!AK10,FPSDataAux!AL10,FPSDataAux!AM10,FPSDataAux!BE10)</f>
        <v>3</v>
      </c>
      <c r="I10">
        <f>SUM(FPSDataAux!AA10,FPSDataAux!BE10)</f>
        <v>1</v>
      </c>
      <c r="J10">
        <f>SUM(FPSDataAux!T10,FPSDataAux!U10,FPSDataAux!Y10,FPSDataAux!Z10,FPSDataAux!AB10,FPSDataAux!AC10,FPSDataAux!AD10,FPSDataAux!AE10,FPSDataAux!AF10,FPSDataAux!AG10,FPSDataAux!AH10,FPSDataAux!AJ10,FPSDataAux!AK10,FPSDataAux!AR10,FPSDataAux!AS10,FPSDataAux!AT10,FPSDataAux!AU10,FPSDataAux!AW10,FPSDataAux!AX10,FPSDataAux!AY10,FPSDataAux!AZ10,FPSDataAux!BE10)</f>
        <v>3</v>
      </c>
    </row>
    <row r="11" spans="1:10" ht="14" x14ac:dyDescent="0.15">
      <c r="A11" t="str">
        <f>GroupByApp!A12</f>
        <v>TAP Air Portugal</v>
      </c>
      <c r="B11">
        <f>SUM(FPSDataAux!B11,FPSDataAux!C11,FPSDataAux!E11,FPSDataAux!G11,FPSDataAux!H11,FPSDataAux!I11,FPSDataAux!J11,FPSDataAux!M11,FPSDataAux!N11,FPSDataAux!V11,FPSDataAux!W11,FPSDataAux!Y11,FPSDataAux!Z11,FPSDataAux!AB11,FPSDataAux!AC11,FPSDataAux!AD11,FPSDataAux!AE11,FPSDataAux!AF11,FPSDataAux!AG11,FPSDataAux!AH11,FPSDataAux!AP11,FPSDataAux!AQ11,FPSDataAux!AR11,FPSDataAux!AS11,FPSDataAux!AT11,FPSDataAux!AW11,FPSDataAux!AX11,FPSDataAux!AY11,FPSDataAux!AZ11,FPSDataAux!BC11,FPSDataAux!BD11,FPSDataAux!BE11)</f>
        <v>9</v>
      </c>
      <c r="C11">
        <f>SUM(FPSDataAux!B11,FPSDataAux!C11,FPSDataAux!J11,FPSDataAux!L11,FPSDataAux!M11,FPSDataAux!O11,FPSDataAux!P11,FPSDataAux!Q11,FPSDataAux!R11,FPSDataAux!S11,FPSDataAux!T11,FPSDataAux!U11,FPSDataAux!V11,FPSDataAux!W11,FPSDataAux!Y11,FPSDataAux!Z11,FPSDataAux!AB11,FPSDataAux!AC11,FPSDataAux!AD11,FPSDataAux!AE11,FPSDataAux!AF11,FPSDataAux!AG11,FPSDataAux!AH11,FPSDataAux!AK11,FPSDataAux!AR11,FPSDataAux!AS11,FPSDataAux!AT11,FPSDataAux!AU11,FPSDataAux!AW11,FPSDataAux!AX11,FPSDataAux!AY11,FPSDataAux!AZ11,FPSDataAux!BD11,FPSDataAux!BE11)</f>
        <v>11</v>
      </c>
      <c r="D11">
        <f>SUM(FPSDataAux!J11,FPSDataAux!M11,FPSDataAux!O11,FPSDataAux!Q11,FPSDataAux!S11,FPSDataAux!AW11,FPSDataAux!BE11)</f>
        <v>2</v>
      </c>
      <c r="E11">
        <f>SUM(FPSDataAux!B11,FPSDataAux!C11,FPSDataAux!D11,FPSDataAux!F11,FPSDataAux!J11,FPSDataAux!Y11,FPSDataAux!Z11,FPSDataAux!BE11)</f>
        <v>2</v>
      </c>
      <c r="F11">
        <f>SUM(FPSDataAux!C11,FPSDataAux!D11,FPSDataAux!J11,FPSDataAux!N11,FPSDataAux!Y11,FPSDataAux!Z11,FPSDataAux!BE11)</f>
        <v>1</v>
      </c>
      <c r="G11">
        <f>SUM(FPSDataAux!K11,FPSDataAux!V11,FPSDataAux!W11,FPSDataAux!X11,FPSDataAux!Y11,FPSDataAux!Z11,FPSDataAux!AB11,FPSDataAux!AC11,FPSDataAux!AD11,FPSDataAux!AE11,FPSDataAux!AF11,FPSDataAux!AG11,FPSDataAux!AH11,FPSDataAux!AJ11,FPSDataAux!AK11,FPSDataAux!AL11,FPSDataAux!AM11,FPSDataAux!AR11,FPSDataAux!AS11,FPSDataAux!BE11)</f>
        <v>6</v>
      </c>
      <c r="H11">
        <f>SUM(FPSDataAux!K11,FPSDataAux!X11,FPSDataAux!AJ11,FPSDataAux!AK11,FPSDataAux!AL11,FPSDataAux!AM11,FPSDataAux!BE11)</f>
        <v>3</v>
      </c>
      <c r="I11">
        <f>SUM(FPSDataAux!AA11,FPSDataAux!BE11)</f>
        <v>1</v>
      </c>
      <c r="J11">
        <f>SUM(FPSDataAux!T11,FPSDataAux!U11,FPSDataAux!Y11,FPSDataAux!Z11,FPSDataAux!AB11,FPSDataAux!AC11,FPSDataAux!AD11,FPSDataAux!AE11,FPSDataAux!AF11,FPSDataAux!AG11,FPSDataAux!AH11,FPSDataAux!AJ11,FPSDataAux!AK11,FPSDataAux!AR11,FPSDataAux!AS11,FPSDataAux!AT11,FPSDataAux!AU11,FPSDataAux!AW11,FPSDataAux!AX11,FPSDataAux!AY11,FPSDataAux!AZ11,FPSDataAux!BE11)</f>
        <v>5</v>
      </c>
    </row>
    <row r="12" spans="1:10" ht="14" x14ac:dyDescent="0.15">
      <c r="A12" t="str">
        <f>GroupByApp!A13</f>
        <v>Siga App</v>
      </c>
      <c r="B12">
        <f>SUM(FPSDataAux!B12,FPSDataAux!C12,FPSDataAux!E12,FPSDataAux!G12,FPSDataAux!H12,FPSDataAux!I12,FPSDataAux!J12,FPSDataAux!M12,FPSDataAux!N12,FPSDataAux!V12,FPSDataAux!W12,FPSDataAux!Y12,FPSDataAux!Z12,FPSDataAux!AB12,FPSDataAux!AC12,FPSDataAux!AD12,FPSDataAux!AE12,FPSDataAux!AF12,FPSDataAux!AG12,FPSDataAux!AH12,FPSDataAux!AP12,FPSDataAux!AQ12,FPSDataAux!AR12,FPSDataAux!AS12,FPSDataAux!AT12,FPSDataAux!AW12,FPSDataAux!AX12,FPSDataAux!AY12,FPSDataAux!AZ12,FPSDataAux!BC12,FPSDataAux!BD12,FPSDataAux!BE12)</f>
        <v>9</v>
      </c>
      <c r="C12">
        <f>SUM(FPSDataAux!B12,FPSDataAux!C12,FPSDataAux!J12,FPSDataAux!L12,FPSDataAux!M12,FPSDataAux!O12,FPSDataAux!P12,FPSDataAux!Q12,FPSDataAux!R12,FPSDataAux!S12,FPSDataAux!T12,FPSDataAux!U12,FPSDataAux!V12,FPSDataAux!W12,FPSDataAux!Y12,FPSDataAux!Z12,FPSDataAux!AB12,FPSDataAux!AC12,FPSDataAux!AD12,FPSDataAux!AE12,FPSDataAux!AF12,FPSDataAux!AG12,FPSDataAux!AH12,FPSDataAux!AK12,FPSDataAux!AR12,FPSDataAux!AS12,FPSDataAux!AT12,FPSDataAux!AU12,FPSDataAux!AW12,FPSDataAux!AX12,FPSDataAux!AY12,FPSDataAux!AZ12,FPSDataAux!BD12,FPSDataAux!BE12)</f>
        <v>10</v>
      </c>
      <c r="D12">
        <f>SUM(FPSDataAux!J12,FPSDataAux!M12,FPSDataAux!O12,FPSDataAux!Q12,FPSDataAux!S12,FPSDataAux!AW12,FPSDataAux!BE12)</f>
        <v>3</v>
      </c>
      <c r="E12">
        <f>SUM(FPSDataAux!B12,FPSDataAux!C12,FPSDataAux!D12,FPSDataAux!F12,FPSDataAux!J12,FPSDataAux!Y12,FPSDataAux!Z12,FPSDataAux!BE12)</f>
        <v>2</v>
      </c>
      <c r="F12">
        <f>SUM(FPSDataAux!C12,FPSDataAux!D12,FPSDataAux!J12,FPSDataAux!N12,FPSDataAux!Y12,FPSDataAux!Z12,FPSDataAux!BE12)</f>
        <v>2</v>
      </c>
      <c r="G12">
        <f>SUM(FPSDataAux!K12,FPSDataAux!V12,FPSDataAux!W12,FPSDataAux!X12,FPSDataAux!Y12,FPSDataAux!Z12,FPSDataAux!AB12,FPSDataAux!AC12,FPSDataAux!AD12,FPSDataAux!AE12,FPSDataAux!AF12,FPSDataAux!AG12,FPSDataAux!AH12,FPSDataAux!AJ12,FPSDataAux!AK12,FPSDataAux!AL12,FPSDataAux!AM12,FPSDataAux!AR12,FPSDataAux!AS12,FPSDataAux!BE12)</f>
        <v>8</v>
      </c>
      <c r="H12">
        <f>SUM(FPSDataAux!K12,FPSDataAux!X12,FPSDataAux!AJ12,FPSDataAux!AK12,FPSDataAux!AL12,FPSDataAux!AM12,FPSDataAux!BE12)</f>
        <v>3</v>
      </c>
      <c r="I12">
        <f>SUM(FPSDataAux!AA12,FPSDataAux!BE12)</f>
        <v>1</v>
      </c>
      <c r="J12">
        <f>SUM(FPSDataAux!T12,FPSDataAux!U12,FPSDataAux!Y12,FPSDataAux!Z12,FPSDataAux!AB12,FPSDataAux!AC12,FPSDataAux!AD12,FPSDataAux!AE12,FPSDataAux!AF12,FPSDataAux!AG12,FPSDataAux!AH12,FPSDataAux!AJ12,FPSDataAux!AK12,FPSDataAux!AR12,FPSDataAux!AS12,FPSDataAux!AT12,FPSDataAux!AU12,FPSDataAux!AW12,FPSDataAux!AX12,FPSDataAux!AY12,FPSDataAux!AZ12,FPSDataAux!BE12)</f>
        <v>5</v>
      </c>
    </row>
    <row r="13" spans="1:10" ht="14" x14ac:dyDescent="0.15">
      <c r="A13" t="str">
        <f>GroupByApp!A14</f>
        <v>Uaveiro App</v>
      </c>
      <c r="B13">
        <f>SUM(FPSDataAux!B13,FPSDataAux!C13,FPSDataAux!E13,FPSDataAux!G13,FPSDataAux!H13,FPSDataAux!I13,FPSDataAux!J13,FPSDataAux!M13,FPSDataAux!N13,FPSDataAux!V13,FPSDataAux!W13,FPSDataAux!Y13,FPSDataAux!Z13,FPSDataAux!AB13,FPSDataAux!AC13,FPSDataAux!AD13,FPSDataAux!AE13,FPSDataAux!AF13,FPSDataAux!AG13,FPSDataAux!AH13,FPSDataAux!AP13,FPSDataAux!AQ13,FPSDataAux!AR13,FPSDataAux!AS13,FPSDataAux!AT13,FPSDataAux!AW13,FPSDataAux!AX13,FPSDataAux!AY13,FPSDataAux!AZ13,FPSDataAux!BC13,FPSDataAux!BD13,FPSDataAux!BE13)</f>
        <v>2</v>
      </c>
      <c r="C13">
        <f>SUM(FPSDataAux!B13,FPSDataAux!C13,FPSDataAux!J13,FPSDataAux!L13,FPSDataAux!M13,FPSDataAux!O13,FPSDataAux!P13,FPSDataAux!Q13,FPSDataAux!R13,FPSDataAux!S13,FPSDataAux!T13,FPSDataAux!U13,FPSDataAux!V13,FPSDataAux!W13,FPSDataAux!Y13,FPSDataAux!Z13,FPSDataAux!AB13,FPSDataAux!AC13,FPSDataAux!AD13,FPSDataAux!AE13,FPSDataAux!AF13,FPSDataAux!AG13,FPSDataAux!AH13,FPSDataAux!AK13,FPSDataAux!AR13,FPSDataAux!AS13,FPSDataAux!AT13,FPSDataAux!AU13,FPSDataAux!AW13,FPSDataAux!AX13,FPSDataAux!AY13,FPSDataAux!AZ13,FPSDataAux!BD13,FPSDataAux!BE13)</f>
        <v>4</v>
      </c>
      <c r="D13">
        <f>SUM(FPSDataAux!J13,FPSDataAux!M13,FPSDataAux!O13,FPSDataAux!Q13,FPSDataAux!S13,FPSDataAux!AW13,FPSDataAux!BE13)</f>
        <v>2</v>
      </c>
      <c r="E13">
        <f>SUM(FPSDataAux!B13,FPSDataAux!C13,FPSDataAux!D13,FPSDataAux!F13,FPSDataAux!J13,FPSDataAux!Y13,FPSDataAux!Z13,FPSDataAux!BE13)</f>
        <v>1</v>
      </c>
      <c r="F13">
        <f>SUM(FPSDataAux!C13,FPSDataAux!D13,FPSDataAux!J13,FPSDataAux!N13,FPSDataAux!Y13,FPSDataAux!Z13,FPSDataAux!BE13)</f>
        <v>0</v>
      </c>
      <c r="G13">
        <f>SUM(FPSDataAux!K13,FPSDataAux!V13,FPSDataAux!W13,FPSDataAux!X13,FPSDataAux!Y13,FPSDataAux!Z13,FPSDataAux!AB13,FPSDataAux!AC13,FPSDataAux!AD13,FPSDataAux!AE13,FPSDataAux!AF13,FPSDataAux!AG13,FPSDataAux!AH13,FPSDataAux!AJ13,FPSDataAux!AK13,FPSDataAux!AL13,FPSDataAux!AM13,FPSDataAux!AR13,FPSDataAux!AS13,FPSDataAux!BE13)</f>
        <v>1</v>
      </c>
      <c r="H13">
        <f>SUM(FPSDataAux!K13,FPSDataAux!X13,FPSDataAux!AJ13,FPSDataAux!AK13,FPSDataAux!AL13,FPSDataAux!AM13,FPSDataAux!BE13)</f>
        <v>0</v>
      </c>
      <c r="I13">
        <f>SUM(FPSDataAux!AA13,FPSDataAux!BE13)</f>
        <v>0</v>
      </c>
      <c r="J13">
        <f>SUM(FPSDataAux!T13,FPSDataAux!U13,FPSDataAux!Y13,FPSDataAux!Z13,FPSDataAux!AB13,FPSDataAux!AC13,FPSDataAux!AD13,FPSDataAux!AE13,FPSDataAux!AF13,FPSDataAux!AG13,FPSDataAux!AH13,FPSDataAux!AJ13,FPSDataAux!AK13,FPSDataAux!AR13,FPSDataAux!AS13,FPSDataAux!AT13,FPSDataAux!AU13,FPSDataAux!AW13,FPSDataAux!AX13,FPSDataAux!AY13,FPSDataAux!AZ13,FPSDataAux!BE13)</f>
        <v>1</v>
      </c>
    </row>
    <row r="14" spans="1:10" ht="14" x14ac:dyDescent="0.15">
      <c r="A14" t="str">
        <f>GroupByApp!A15</f>
        <v>myAQUA</v>
      </c>
      <c r="B14">
        <f>SUM(FPSDataAux!B14,FPSDataAux!C14,FPSDataAux!E14,FPSDataAux!G14,FPSDataAux!H14,FPSDataAux!I14,FPSDataAux!J14,FPSDataAux!M14,FPSDataAux!N14,FPSDataAux!V14,FPSDataAux!W14,FPSDataAux!Y14,FPSDataAux!Z14,FPSDataAux!AB14,FPSDataAux!AC14,FPSDataAux!AD14,FPSDataAux!AE14,FPSDataAux!AF14,FPSDataAux!AG14,FPSDataAux!AH14,FPSDataAux!AP14,FPSDataAux!AQ14,FPSDataAux!AR14,FPSDataAux!AS14,FPSDataAux!AT14,FPSDataAux!AW14,FPSDataAux!AX14,FPSDataAux!AY14,FPSDataAux!AZ14,FPSDataAux!BC14,FPSDataAux!BD14,FPSDataAux!BE14)</f>
        <v>10</v>
      </c>
      <c r="C14">
        <f>SUM(FPSDataAux!B14,FPSDataAux!C14,FPSDataAux!J14,FPSDataAux!L14,FPSDataAux!M14,FPSDataAux!O14,FPSDataAux!P14,FPSDataAux!Q14,FPSDataAux!R14,FPSDataAux!S14,FPSDataAux!T14,FPSDataAux!U14,FPSDataAux!V14,FPSDataAux!W14,FPSDataAux!Y14,FPSDataAux!Z14,FPSDataAux!AB14,FPSDataAux!AC14,FPSDataAux!AD14,FPSDataAux!AE14,FPSDataAux!AF14,FPSDataAux!AG14,FPSDataAux!AH14,FPSDataAux!AK14,FPSDataAux!AR14,FPSDataAux!AS14,FPSDataAux!AT14,FPSDataAux!AU14,FPSDataAux!AW14,FPSDataAux!AX14,FPSDataAux!AY14,FPSDataAux!AZ14,FPSDataAux!BD14,FPSDataAux!BE14)</f>
        <v>10</v>
      </c>
      <c r="D14">
        <f>SUM(FPSDataAux!J14,FPSDataAux!M14,FPSDataAux!O14,FPSDataAux!Q14,FPSDataAux!S14,FPSDataAux!AW14,FPSDataAux!BE14)</f>
        <v>4</v>
      </c>
      <c r="E14">
        <f>SUM(FPSDataAux!B14,FPSDataAux!C14,FPSDataAux!D14,FPSDataAux!F14,FPSDataAux!J14,FPSDataAux!Y14,FPSDataAux!Z14,FPSDataAux!BE14)</f>
        <v>2</v>
      </c>
      <c r="F14">
        <f>SUM(FPSDataAux!C14,FPSDataAux!D14,FPSDataAux!J14,FPSDataAux!N14,FPSDataAux!Y14,FPSDataAux!Z14,FPSDataAux!BE14)</f>
        <v>1</v>
      </c>
      <c r="G14">
        <f>SUM(FPSDataAux!K14,FPSDataAux!V14,FPSDataAux!W14,FPSDataAux!X14,FPSDataAux!Y14,FPSDataAux!Z14,FPSDataAux!AB14,FPSDataAux!AC14,FPSDataAux!AD14,FPSDataAux!AE14,FPSDataAux!AF14,FPSDataAux!AG14,FPSDataAux!AH14,FPSDataAux!AJ14,FPSDataAux!AK14,FPSDataAux!AL14,FPSDataAux!AM14,FPSDataAux!AR14,FPSDataAux!AS14,FPSDataAux!BE14)</f>
        <v>5</v>
      </c>
      <c r="H14">
        <f>SUM(FPSDataAux!K14,FPSDataAux!X14,FPSDataAux!AJ14,FPSDataAux!AK14,FPSDataAux!AL14,FPSDataAux!AM14,FPSDataAux!BE14)</f>
        <v>2</v>
      </c>
      <c r="I14">
        <f>SUM(FPSDataAux!AA14,FPSDataAux!BE14)</f>
        <v>1</v>
      </c>
      <c r="J14">
        <f>SUM(FPSDataAux!T14,FPSDataAux!U14,FPSDataAux!Y14,FPSDataAux!Z14,FPSDataAux!AB14,FPSDataAux!AC14,FPSDataAux!AD14,FPSDataAux!AE14,FPSDataAux!AF14,FPSDataAux!AG14,FPSDataAux!AH14,FPSDataAux!AJ14,FPSDataAux!AK14,FPSDataAux!AR14,FPSDataAux!AS14,FPSDataAux!AT14,FPSDataAux!AU14,FPSDataAux!AW14,FPSDataAux!AX14,FPSDataAux!AY14,FPSDataAux!AZ14,FPSDataAux!BE14)</f>
        <v>4</v>
      </c>
    </row>
    <row r="15" spans="1:10" ht="14" x14ac:dyDescent="0.15">
      <c r="A15" t="str">
        <f>GroupByApp!A16</f>
        <v>EDP App</v>
      </c>
      <c r="B15">
        <f>SUM(FPSDataAux!B15,FPSDataAux!C15,FPSDataAux!E15,FPSDataAux!G15,FPSDataAux!H15,FPSDataAux!I15,FPSDataAux!J15,FPSDataAux!M15,FPSDataAux!N15,FPSDataAux!V15,FPSDataAux!W15,FPSDataAux!Y15,FPSDataAux!Z15,FPSDataAux!AB15,FPSDataAux!AC15,FPSDataAux!AD15,FPSDataAux!AE15,FPSDataAux!AF15,FPSDataAux!AG15,FPSDataAux!AH15,FPSDataAux!AP15,FPSDataAux!AQ15,FPSDataAux!AR15,FPSDataAux!AS15,FPSDataAux!AT15,FPSDataAux!AW15,FPSDataAux!AX15,FPSDataAux!AY15,FPSDataAux!AZ15,FPSDataAux!BC15,FPSDataAux!BD15,FPSDataAux!BE15)</f>
        <v>12</v>
      </c>
      <c r="C15">
        <f>SUM(FPSDataAux!B15,FPSDataAux!C15,FPSDataAux!J15,FPSDataAux!L15,FPSDataAux!M15,FPSDataAux!O15,FPSDataAux!P15,FPSDataAux!Q15,FPSDataAux!R15,FPSDataAux!S15,FPSDataAux!T15,FPSDataAux!U15,FPSDataAux!V15,FPSDataAux!W15,FPSDataAux!Y15,FPSDataAux!Z15,FPSDataAux!AB15,FPSDataAux!AC15,FPSDataAux!AD15,FPSDataAux!AE15,FPSDataAux!AF15,FPSDataAux!AG15,FPSDataAux!AH15,FPSDataAux!AK15,FPSDataAux!AR15,FPSDataAux!AS15,FPSDataAux!AT15,FPSDataAux!AU15,FPSDataAux!AW15,FPSDataAux!AX15,FPSDataAux!AY15,FPSDataAux!AZ15,FPSDataAux!BD15,FPSDataAux!BE15)</f>
        <v>12</v>
      </c>
      <c r="D15">
        <f>SUM(FPSDataAux!J15,FPSDataAux!M15,FPSDataAux!O15,FPSDataAux!Q15,FPSDataAux!S15,FPSDataAux!AW15,FPSDataAux!BE15)</f>
        <v>3</v>
      </c>
      <c r="E15">
        <f>SUM(FPSDataAux!B15,FPSDataAux!C15,FPSDataAux!D15,FPSDataAux!F15,FPSDataAux!J15,FPSDataAux!Y15,FPSDataAux!Z15,FPSDataAux!BE15)</f>
        <v>3</v>
      </c>
      <c r="F15">
        <f>SUM(FPSDataAux!C15,FPSDataAux!D15,FPSDataAux!J15,FPSDataAux!N15,FPSDataAux!Y15,FPSDataAux!Z15,FPSDataAux!BE15)</f>
        <v>2</v>
      </c>
      <c r="G15">
        <f>SUM(FPSDataAux!K15,FPSDataAux!V15,FPSDataAux!W15,FPSDataAux!X15,FPSDataAux!Y15,FPSDataAux!Z15,FPSDataAux!AB15,FPSDataAux!AC15,FPSDataAux!AD15,FPSDataAux!AE15,FPSDataAux!AF15,FPSDataAux!AG15,FPSDataAux!AH15,FPSDataAux!AJ15,FPSDataAux!AK15,FPSDataAux!AL15,FPSDataAux!AM15,FPSDataAux!AR15,FPSDataAux!AS15,FPSDataAux!BE15)</f>
        <v>10</v>
      </c>
      <c r="H15">
        <f>SUM(FPSDataAux!K15,FPSDataAux!X15,FPSDataAux!AJ15,FPSDataAux!AK15,FPSDataAux!AL15,FPSDataAux!AM15,FPSDataAux!BE15)</f>
        <v>3</v>
      </c>
      <c r="I15">
        <f>SUM(FPSDataAux!AA15,FPSDataAux!BE15)</f>
        <v>1</v>
      </c>
      <c r="J15">
        <f>SUM(FPSDataAux!T15,FPSDataAux!U15,FPSDataAux!Y15,FPSDataAux!Z15,FPSDataAux!AB15,FPSDataAux!AC15,FPSDataAux!AD15,FPSDataAux!AE15,FPSDataAux!AF15,FPSDataAux!AG15,FPSDataAux!AH15,FPSDataAux!AJ15,FPSDataAux!AK15,FPSDataAux!AR15,FPSDataAux!AS15,FPSDataAux!AT15,FPSDataAux!AU15,FPSDataAux!AW15,FPSDataAux!AX15,FPSDataAux!AY15,FPSDataAux!AZ15,FPSDataAux!BE15)</f>
        <v>7</v>
      </c>
    </row>
    <row r="16" spans="1:10" ht="14" x14ac:dyDescent="0.15">
      <c r="A16" t="str">
        <f>GroupByApp!A17</f>
        <v>Comboios de Portugal</v>
      </c>
      <c r="B16">
        <f>SUM(FPSDataAux!B16,FPSDataAux!C16,FPSDataAux!E16,FPSDataAux!G16,FPSDataAux!H16,FPSDataAux!I16,FPSDataAux!J16,FPSDataAux!M16,FPSDataAux!N16,FPSDataAux!V16,FPSDataAux!W16,FPSDataAux!Y16,FPSDataAux!Z16,FPSDataAux!AB16,FPSDataAux!AC16,FPSDataAux!AD16,FPSDataAux!AE16,FPSDataAux!AF16,FPSDataAux!AG16,FPSDataAux!AH16,FPSDataAux!AP16,FPSDataAux!AQ16,FPSDataAux!AR16,FPSDataAux!AS16,FPSDataAux!AT16,FPSDataAux!AW16,FPSDataAux!AX16,FPSDataAux!AY16,FPSDataAux!AZ16,FPSDataAux!BC16,FPSDataAux!BD16,FPSDataAux!BE16)</f>
        <v>11</v>
      </c>
      <c r="C16">
        <f>SUM(FPSDataAux!B16,FPSDataAux!C16,FPSDataAux!J16,FPSDataAux!L16,FPSDataAux!M16,FPSDataAux!O16,FPSDataAux!P16,FPSDataAux!Q16,FPSDataAux!R16,FPSDataAux!S16,FPSDataAux!T16,FPSDataAux!U16,FPSDataAux!V16,FPSDataAux!W16,FPSDataAux!Y16,FPSDataAux!Z16,FPSDataAux!AB16,FPSDataAux!AC16,FPSDataAux!AD16,FPSDataAux!AE16,FPSDataAux!AF16,FPSDataAux!AG16,FPSDataAux!AH16,FPSDataAux!AK16,FPSDataAux!AR16,FPSDataAux!AS16,FPSDataAux!AT16,FPSDataAux!AU16,FPSDataAux!AW16,FPSDataAux!AX16,FPSDataAux!AY16,FPSDataAux!AZ16,FPSDataAux!BD16,FPSDataAux!BE16)</f>
        <v>11</v>
      </c>
      <c r="D16">
        <f>SUM(FPSDataAux!J16,FPSDataAux!M16,FPSDataAux!O16,FPSDataAux!Q16,FPSDataAux!S16,FPSDataAux!AW16,FPSDataAux!BE16)</f>
        <v>3</v>
      </c>
      <c r="E16">
        <f>SUM(FPSDataAux!B16,FPSDataAux!C16,FPSDataAux!D16,FPSDataAux!F16,FPSDataAux!J16,FPSDataAux!Y16,FPSDataAux!Z16,FPSDataAux!BE16)</f>
        <v>2</v>
      </c>
      <c r="F16">
        <f>SUM(FPSDataAux!C16,FPSDataAux!D16,FPSDataAux!J16,FPSDataAux!N16,FPSDataAux!Y16,FPSDataAux!Z16,FPSDataAux!BE16)</f>
        <v>1</v>
      </c>
      <c r="G16">
        <f>SUM(FPSDataAux!K16,FPSDataAux!V16,FPSDataAux!W16,FPSDataAux!X16,FPSDataAux!Y16,FPSDataAux!Z16,FPSDataAux!AB16,FPSDataAux!AC16,FPSDataAux!AD16,FPSDataAux!AE16,FPSDataAux!AF16,FPSDataAux!AG16,FPSDataAux!AH16,FPSDataAux!AJ16,FPSDataAux!AK16,FPSDataAux!AL16,FPSDataAux!AM16,FPSDataAux!AR16,FPSDataAux!AS16,FPSDataAux!BE16)</f>
        <v>6</v>
      </c>
      <c r="H16">
        <f>SUM(FPSDataAux!K16,FPSDataAux!X16,FPSDataAux!AJ16,FPSDataAux!AK16,FPSDataAux!AL16,FPSDataAux!AM16,FPSDataAux!BE16)</f>
        <v>1</v>
      </c>
      <c r="I16">
        <f>SUM(FPSDataAux!AA16,FPSDataAux!BE16)</f>
        <v>0</v>
      </c>
      <c r="J16">
        <f>SUM(FPSDataAux!T16,FPSDataAux!U16,FPSDataAux!Y16,FPSDataAux!Z16,FPSDataAux!AB16,FPSDataAux!AC16,FPSDataAux!AD16,FPSDataAux!AE16,FPSDataAux!AF16,FPSDataAux!AG16,FPSDataAux!AH16,FPSDataAux!AJ16,FPSDataAux!AK16,FPSDataAux!AR16,FPSDataAux!AS16,FPSDataAux!AT16,FPSDataAux!AU16,FPSDataAux!AW16,FPSDataAux!AX16,FPSDataAux!AY16,FPSDataAux!AZ16,FPSDataAux!BE16)</f>
        <v>5</v>
      </c>
    </row>
    <row r="17" spans="1:10" ht="14" x14ac:dyDescent="0.15">
      <c r="A17" t="str">
        <f>GroupByApp!A18</f>
        <v>e-Fatura</v>
      </c>
      <c r="B17">
        <f>SUM(FPSDataAux!B17,FPSDataAux!C17,FPSDataAux!E17,FPSDataAux!G17,FPSDataAux!H17,FPSDataAux!I17,FPSDataAux!J17,FPSDataAux!M17,FPSDataAux!N17,FPSDataAux!V17,FPSDataAux!W17,FPSDataAux!Y17,FPSDataAux!Z17,FPSDataAux!AB17,FPSDataAux!AC17,FPSDataAux!AD17,FPSDataAux!AE17,FPSDataAux!AF17,FPSDataAux!AG17,FPSDataAux!AH17,FPSDataAux!AP17,FPSDataAux!AQ17,FPSDataAux!AR17,FPSDataAux!AS17,FPSDataAux!AT17,FPSDataAux!AW17,FPSDataAux!AX17,FPSDataAux!AY17,FPSDataAux!AZ17,FPSDataAux!BC17,FPSDataAux!BD17,FPSDataAux!BE17)</f>
        <v>8</v>
      </c>
      <c r="C17">
        <f>SUM(FPSDataAux!B17,FPSDataAux!C17,FPSDataAux!J17,FPSDataAux!L17,FPSDataAux!M17,FPSDataAux!O17,FPSDataAux!P17,FPSDataAux!Q17,FPSDataAux!R17,FPSDataAux!S17,FPSDataAux!T17,FPSDataAux!U17,FPSDataAux!V17,FPSDataAux!W17,FPSDataAux!Y17,FPSDataAux!Z17,FPSDataAux!AB17,FPSDataAux!AC17,FPSDataAux!AD17,FPSDataAux!AE17,FPSDataAux!AF17,FPSDataAux!AG17,FPSDataAux!AH17,FPSDataAux!AK17,FPSDataAux!AR17,FPSDataAux!AS17,FPSDataAux!AT17,FPSDataAux!AU17,FPSDataAux!AW17,FPSDataAux!AX17,FPSDataAux!AY17,FPSDataAux!AZ17,FPSDataAux!BD17,FPSDataAux!BE17)</f>
        <v>8</v>
      </c>
      <c r="D17">
        <f>SUM(FPSDataAux!J17,FPSDataAux!M17,FPSDataAux!O17,FPSDataAux!Q17,FPSDataAux!S17,FPSDataAux!AW17,FPSDataAux!BE17)</f>
        <v>2</v>
      </c>
      <c r="E17">
        <f>SUM(FPSDataAux!B17,FPSDataAux!C17,FPSDataAux!D17,FPSDataAux!F17,FPSDataAux!J17,FPSDataAux!Y17,FPSDataAux!Z17,FPSDataAux!BE17)</f>
        <v>1</v>
      </c>
      <c r="F17">
        <f>SUM(FPSDataAux!C17,FPSDataAux!D17,FPSDataAux!J17,FPSDataAux!N17,FPSDataAux!Y17,FPSDataAux!Z17,FPSDataAux!BE17)</f>
        <v>0</v>
      </c>
      <c r="G17">
        <f>SUM(FPSDataAux!K17,FPSDataAux!V17,FPSDataAux!W17,FPSDataAux!X17,FPSDataAux!Y17,FPSDataAux!Z17,FPSDataAux!AB17,FPSDataAux!AC17,FPSDataAux!AD17,FPSDataAux!AE17,FPSDataAux!AF17,FPSDataAux!AG17,FPSDataAux!AH17,FPSDataAux!AJ17,FPSDataAux!AK17,FPSDataAux!AL17,FPSDataAux!AM17,FPSDataAux!AR17,FPSDataAux!AS17,FPSDataAux!BE17)</f>
        <v>4</v>
      </c>
      <c r="H17">
        <f>SUM(FPSDataAux!K17,FPSDataAux!X17,FPSDataAux!AJ17,FPSDataAux!AK17,FPSDataAux!AL17,FPSDataAux!AM17,FPSDataAux!BE17)</f>
        <v>1</v>
      </c>
      <c r="I17">
        <f>SUM(FPSDataAux!AA17,FPSDataAux!BE17)</f>
        <v>0</v>
      </c>
      <c r="J17">
        <f>SUM(FPSDataAux!T17,FPSDataAux!U17,FPSDataAux!Y17,FPSDataAux!Z17,FPSDataAux!AB17,FPSDataAux!AC17,FPSDataAux!AD17,FPSDataAux!AE17,FPSDataAux!AF17,FPSDataAux!AG17,FPSDataAux!AH17,FPSDataAux!AJ17,FPSDataAux!AK17,FPSDataAux!AR17,FPSDataAux!AS17,FPSDataAux!AT17,FPSDataAux!AU17,FPSDataAux!AW17,FPSDataAux!AX17,FPSDataAux!AY17,FPSDataAux!AZ17,FPSDataAux!BE17)</f>
        <v>2</v>
      </c>
    </row>
    <row r="18" spans="1:10" ht="14" x14ac:dyDescent="0.15">
      <c r="A18" t="str">
        <f>GroupByApp!A19</f>
        <v>Autenticação Gov</v>
      </c>
      <c r="B18">
        <f>SUM(FPSDataAux!B18,FPSDataAux!C18,FPSDataAux!E18,FPSDataAux!G18,FPSDataAux!H18,FPSDataAux!I18,FPSDataAux!J18,FPSDataAux!M18,FPSDataAux!N18,FPSDataAux!V18,FPSDataAux!W18,FPSDataAux!Y18,FPSDataAux!Z18,FPSDataAux!AB18,FPSDataAux!AC18,FPSDataAux!AD18,FPSDataAux!AE18,FPSDataAux!AF18,FPSDataAux!AG18,FPSDataAux!AH18,FPSDataAux!AP18,FPSDataAux!AQ18,FPSDataAux!AR18,FPSDataAux!AS18,FPSDataAux!AT18,FPSDataAux!AW18,FPSDataAux!AX18,FPSDataAux!AY18,FPSDataAux!AZ18,FPSDataAux!BC18,FPSDataAux!BD18,FPSDataAux!BE18)</f>
        <v>9</v>
      </c>
      <c r="C18">
        <f>SUM(FPSDataAux!B18,FPSDataAux!C18,FPSDataAux!J18,FPSDataAux!L18,FPSDataAux!M18,FPSDataAux!O18,FPSDataAux!P18,FPSDataAux!Q18,FPSDataAux!R18,FPSDataAux!S18,FPSDataAux!T18,FPSDataAux!U18,FPSDataAux!V18,FPSDataAux!W18,FPSDataAux!Y18,FPSDataAux!Z18,FPSDataAux!AB18,FPSDataAux!AC18,FPSDataAux!AD18,FPSDataAux!AE18,FPSDataAux!AF18,FPSDataAux!AG18,FPSDataAux!AH18,FPSDataAux!AK18,FPSDataAux!AR18,FPSDataAux!AS18,FPSDataAux!AT18,FPSDataAux!AU18,FPSDataAux!AW18,FPSDataAux!AX18,FPSDataAux!AY18,FPSDataAux!AZ18,FPSDataAux!BD18,FPSDataAux!BE18)</f>
        <v>8</v>
      </c>
      <c r="D18">
        <f>SUM(FPSDataAux!J18,FPSDataAux!M18,FPSDataAux!O18,FPSDataAux!Q18,FPSDataAux!S18,FPSDataAux!AW18,FPSDataAux!BE18)</f>
        <v>4</v>
      </c>
      <c r="E18">
        <f>SUM(FPSDataAux!B18,FPSDataAux!C18,FPSDataAux!D18,FPSDataAux!F18,FPSDataAux!J18,FPSDataAux!Y18,FPSDataAux!Z18,FPSDataAux!BE18)</f>
        <v>1</v>
      </c>
      <c r="F18">
        <f>SUM(FPSDataAux!C18,FPSDataAux!D18,FPSDataAux!J18,FPSDataAux!N18,FPSDataAux!Y18,FPSDataAux!Z18,FPSDataAux!BE18)</f>
        <v>1</v>
      </c>
      <c r="G18">
        <f>SUM(FPSDataAux!K18,FPSDataAux!V18,FPSDataAux!W18,FPSDataAux!X18,FPSDataAux!Y18,FPSDataAux!Z18,FPSDataAux!AB18,FPSDataAux!AC18,FPSDataAux!AD18,FPSDataAux!AE18,FPSDataAux!AF18,FPSDataAux!AG18,FPSDataAux!AH18,FPSDataAux!AJ18,FPSDataAux!AK18,FPSDataAux!AL18,FPSDataAux!AM18,FPSDataAux!AR18,FPSDataAux!AS18,FPSDataAux!BE18)</f>
        <v>5</v>
      </c>
      <c r="H18">
        <f>SUM(FPSDataAux!K18,FPSDataAux!X18,FPSDataAux!AJ18,FPSDataAux!AK18,FPSDataAux!AL18,FPSDataAux!AM18,FPSDataAux!BE18)</f>
        <v>3</v>
      </c>
      <c r="I18">
        <f>SUM(FPSDataAux!AA18,FPSDataAux!BE18)</f>
        <v>1</v>
      </c>
      <c r="J18">
        <f>SUM(FPSDataAux!T18,FPSDataAux!U18,FPSDataAux!Y18,FPSDataAux!Z18,FPSDataAux!AB18,FPSDataAux!AC18,FPSDataAux!AD18,FPSDataAux!AE18,FPSDataAux!AF18,FPSDataAux!AG18,FPSDataAux!AH18,FPSDataAux!AJ18,FPSDataAux!AK18,FPSDataAux!AR18,FPSDataAux!AS18,FPSDataAux!AT18,FPSDataAux!AU18,FPSDataAux!AW18,FPSDataAux!AX18,FPSDataAux!AY18,FPSDataAux!AZ18,FPSDataAux!BE18)</f>
        <v>4</v>
      </c>
    </row>
    <row r="19" spans="1:10" ht="14" x14ac:dyDescent="0.15">
      <c r="A19" t="str">
        <f>GroupByApp!A20</f>
        <v>ePark</v>
      </c>
      <c r="B19">
        <f>SUM(FPSDataAux!B19,FPSDataAux!C19,FPSDataAux!E19,FPSDataAux!G19,FPSDataAux!H19,FPSDataAux!I19,FPSDataAux!J19,FPSDataAux!M19,FPSDataAux!N19,FPSDataAux!V19,FPSDataAux!W19,FPSDataAux!Y19,FPSDataAux!Z19,FPSDataAux!AB19,FPSDataAux!AC19,FPSDataAux!AD19,FPSDataAux!AE19,FPSDataAux!AF19,FPSDataAux!AG19,FPSDataAux!AH19,FPSDataAux!AP19,FPSDataAux!AQ19,FPSDataAux!AR19,FPSDataAux!AS19,FPSDataAux!AT19,FPSDataAux!AW19,FPSDataAux!AX19,FPSDataAux!AY19,FPSDataAux!AZ19,FPSDataAux!BC19,FPSDataAux!BD19,FPSDataAux!BE19)</f>
        <v>11</v>
      </c>
      <c r="C19">
        <f>SUM(FPSDataAux!B19,FPSDataAux!C19,FPSDataAux!J19,FPSDataAux!L19,FPSDataAux!M19,FPSDataAux!O19,FPSDataAux!P19,FPSDataAux!Q19,FPSDataAux!R19,FPSDataAux!S19,FPSDataAux!T19,FPSDataAux!U19,FPSDataAux!V19,FPSDataAux!W19,FPSDataAux!Y19,FPSDataAux!Z19,FPSDataAux!AB19,FPSDataAux!AC19,FPSDataAux!AD19,FPSDataAux!AE19,FPSDataAux!AF19,FPSDataAux!AG19,FPSDataAux!AH19,FPSDataAux!AK19,FPSDataAux!AR19,FPSDataAux!AS19,FPSDataAux!AT19,FPSDataAux!AU19,FPSDataAux!AW19,FPSDataAux!AX19,FPSDataAux!AY19,FPSDataAux!AZ19,FPSDataAux!BD19,FPSDataAux!BE19)</f>
        <v>11</v>
      </c>
      <c r="D19">
        <f>SUM(FPSDataAux!J19,FPSDataAux!M19,FPSDataAux!O19,FPSDataAux!Q19,FPSDataAux!S19,FPSDataAux!AW19,FPSDataAux!BE19)</f>
        <v>4</v>
      </c>
      <c r="E19">
        <f>SUM(FPSDataAux!B19,FPSDataAux!C19,FPSDataAux!D19,FPSDataAux!F19,FPSDataAux!J19,FPSDataAux!Y19,FPSDataAux!Z19,FPSDataAux!BE19)</f>
        <v>2</v>
      </c>
      <c r="F19">
        <f>SUM(FPSDataAux!C19,FPSDataAux!D19,FPSDataAux!J19,FPSDataAux!N19,FPSDataAux!Y19,FPSDataAux!Z19,FPSDataAux!BE19)</f>
        <v>1</v>
      </c>
      <c r="G19">
        <f>SUM(FPSDataAux!K19,FPSDataAux!V19,FPSDataAux!W19,FPSDataAux!X19,FPSDataAux!Y19,FPSDataAux!Z19,FPSDataAux!AB19,FPSDataAux!AC19,FPSDataAux!AD19,FPSDataAux!AE19,FPSDataAux!AF19,FPSDataAux!AG19,FPSDataAux!AH19,FPSDataAux!AJ19,FPSDataAux!AK19,FPSDataAux!AL19,FPSDataAux!AM19,FPSDataAux!AR19,FPSDataAux!AS19,FPSDataAux!BE19)</f>
        <v>4</v>
      </c>
      <c r="H19">
        <f>SUM(FPSDataAux!K19,FPSDataAux!X19,FPSDataAux!AJ19,FPSDataAux!AK19,FPSDataAux!AL19,FPSDataAux!AM19,FPSDataAux!BE19)</f>
        <v>2</v>
      </c>
      <c r="I19">
        <f>SUM(FPSDataAux!AA19,FPSDataAux!BE19)</f>
        <v>1</v>
      </c>
      <c r="J19">
        <f>SUM(FPSDataAux!T19,FPSDataAux!U19,FPSDataAux!Y19,FPSDataAux!Z19,FPSDataAux!AB19,FPSDataAux!AC19,FPSDataAux!AD19,FPSDataAux!AE19,FPSDataAux!AF19,FPSDataAux!AG19,FPSDataAux!AH19,FPSDataAux!AJ19,FPSDataAux!AK19,FPSDataAux!AR19,FPSDataAux!AS19,FPSDataAux!AT19,FPSDataAux!AU19,FPSDataAux!AW19,FPSDataAux!AX19,FPSDataAux!AY19,FPSDataAux!AZ19,FPSDataAux!BE19)</f>
        <v>5</v>
      </c>
    </row>
    <row r="20" spans="1:10" ht="17" x14ac:dyDescent="0.15">
      <c r="A20" s="24" t="str">
        <f>GroupByApp!A21</f>
        <v>iOS</v>
      </c>
    </row>
    <row r="21" spans="1:10" ht="14" x14ac:dyDescent="0.15">
      <c r="A21" t="str">
        <f>GroupByApp!A22</f>
        <v>id.gov</v>
      </c>
      <c r="B21">
        <f>SUM(FPSDataAux!B21,FPSDataAux!C21,FPSDataAux!E21,FPSDataAux!G21,FPSDataAux!H21,FPSDataAux!I21,FPSDataAux!J21,FPSDataAux!M21,FPSDataAux!N21,FPSDataAux!V21,FPSDataAux!W21,FPSDataAux!Y21,FPSDataAux!Z21,FPSDataAux!AB21,FPSDataAux!AC21,FPSDataAux!AD21,FPSDataAux!AE21,FPSDataAux!AF21,FPSDataAux!AG21,FPSDataAux!AH21,FPSDataAux!AP21,FPSDataAux!AQ21,FPSDataAux!AR21,FPSDataAux!AS21,FPSDataAux!AT21,FPSDataAux!AW21,FPSDataAux!AX21,FPSDataAux!AY21,FPSDataAux!AZ21,FPSDataAux!BC21,FPSDataAux!BD21,FPSDataAux!BE21)</f>
        <v>5</v>
      </c>
      <c r="C21">
        <f>SUM(FPSDataAux!B21,FPSDataAux!C21,FPSDataAux!J21,FPSDataAux!L21,FPSDataAux!M21,FPSDataAux!O21,FPSDataAux!P21,FPSDataAux!Q21,FPSDataAux!R21,FPSDataAux!S21,FPSDataAux!T21,FPSDataAux!U21,FPSDataAux!V21,FPSDataAux!W21,FPSDataAux!Y21,FPSDataAux!Z21,FPSDataAux!AB21,FPSDataAux!AC21,FPSDataAux!AD21,FPSDataAux!AE21,FPSDataAux!AF21,FPSDataAux!AG21,FPSDataAux!AH21,FPSDataAux!AK21,FPSDataAux!AR21,FPSDataAux!AS21,FPSDataAux!AT21,FPSDataAux!AU21,FPSDataAux!AW21,FPSDataAux!AX21,FPSDataAux!AY21,FPSDataAux!AZ21,FPSDataAux!BD21,FPSDataAux!BE21)</f>
        <v>6</v>
      </c>
      <c r="D21">
        <f>SUM(FPSDataAux!J21,FPSDataAux!M21,FPSDataAux!O21,FPSDataAux!Q21,FPSDataAux!S21,FPSDataAux!AW21,FPSDataAux!BE21)</f>
        <v>0</v>
      </c>
      <c r="E21">
        <f>SUM(FPSDataAux!B21,FPSDataAux!C21,FPSDataAux!D21,FPSDataAux!F21,FPSDataAux!J21,FPSDataAux!Y21,FPSDataAux!Z21,FPSDataAux!BE21)</f>
        <v>1</v>
      </c>
      <c r="F21">
        <f>SUM(FPSDataAux!C21,FPSDataAux!D21,FPSDataAux!J21,FPSDataAux!N21,FPSDataAux!Y21,FPSDataAux!Z21,FPSDataAux!BE21)</f>
        <v>1</v>
      </c>
      <c r="G21">
        <f>SUM(FPSDataAux!K21,FPSDataAux!V21,FPSDataAux!W21,FPSDataAux!X21,FPSDataAux!Y21,FPSDataAux!Z21,FPSDataAux!AB21,FPSDataAux!AC21,FPSDataAux!AD21,FPSDataAux!AE21,FPSDataAux!AF21,FPSDataAux!AG21,FPSDataAux!AH21,FPSDataAux!AJ21,FPSDataAux!AK21,FPSDataAux!AL21,FPSDataAux!AM21,FPSDataAux!AR21,FPSDataAux!AS21,FPSDataAux!BE21)</f>
        <v>3</v>
      </c>
      <c r="H21">
        <f>SUM(FPSDataAux!K21,FPSDataAux!X21,FPSDataAux!AJ21,FPSDataAux!AK21,FPSDataAux!AL21,FPSDataAux!AM21,FPSDataAux!BE21)</f>
        <v>1</v>
      </c>
      <c r="I21">
        <f>SUM(FPSDataAux!AA21,FPSDataAux!BE21)</f>
        <v>0</v>
      </c>
      <c r="J21">
        <f>SUM(FPSDataAux!T21,FPSDataAux!U21,FPSDataAux!Y21,FPSDataAux!Z21,FPSDataAux!AB21,FPSDataAux!AC21,FPSDataAux!AD21,FPSDataAux!AE21,FPSDataAux!AF21,FPSDataAux!AG21,FPSDataAux!AH21,FPSDataAux!AJ21,FPSDataAux!AK21,FPSDataAux!AR21,FPSDataAux!AS21,FPSDataAux!AT21,FPSDataAux!AU21,FPSDataAux!AW21,FPSDataAux!AX21,FPSDataAux!AY21,FPSDataAux!AZ21,FPSDataAux!BE21)</f>
        <v>3</v>
      </c>
    </row>
    <row r="22" spans="1:10" ht="14" x14ac:dyDescent="0.15">
      <c r="A22" t="str">
        <f>GroupByApp!A23</f>
        <v>CarrisWay</v>
      </c>
      <c r="B22">
        <f>SUM(FPSDataAux!B22,FPSDataAux!C22,FPSDataAux!E22,FPSDataAux!G22,FPSDataAux!H22,FPSDataAux!I22,FPSDataAux!J22,FPSDataAux!M22,FPSDataAux!N22,FPSDataAux!V22,FPSDataAux!W22,FPSDataAux!Y22,FPSDataAux!Z22,FPSDataAux!AB22,FPSDataAux!AC22,FPSDataAux!AD22,FPSDataAux!AE22,FPSDataAux!AF22,FPSDataAux!AG22,FPSDataAux!AH22,FPSDataAux!AP22,FPSDataAux!AQ22,FPSDataAux!AR22,FPSDataAux!AS22,FPSDataAux!AT22,FPSDataAux!AW22,FPSDataAux!AX22,FPSDataAux!AY22,FPSDataAux!AZ22,FPSDataAux!BC22,FPSDataAux!BD22,FPSDataAux!BE22)</f>
        <v>4</v>
      </c>
      <c r="C22">
        <f>SUM(FPSDataAux!B22,FPSDataAux!C22,FPSDataAux!J22,FPSDataAux!L22,FPSDataAux!M22,FPSDataAux!O22,FPSDataAux!P22,FPSDataAux!Q22,FPSDataAux!R22,FPSDataAux!S22,FPSDataAux!T22,FPSDataAux!U22,FPSDataAux!V22,FPSDataAux!W22,FPSDataAux!Y22,FPSDataAux!Z22,FPSDataAux!AB22,FPSDataAux!AC22,FPSDataAux!AD22,FPSDataAux!AE22,FPSDataAux!AF22,FPSDataAux!AG22,FPSDataAux!AH22,FPSDataAux!AK22,FPSDataAux!AR22,FPSDataAux!AS22,FPSDataAux!AT22,FPSDataAux!AU22,FPSDataAux!AW22,FPSDataAux!AX22,FPSDataAux!AY22,FPSDataAux!AZ22,FPSDataAux!BD22,FPSDataAux!BE22)</f>
        <v>6</v>
      </c>
      <c r="D22">
        <f>SUM(FPSDataAux!J22,FPSDataAux!M22,FPSDataAux!O22,FPSDataAux!Q22,FPSDataAux!S22,FPSDataAux!AW22,FPSDataAux!BE22)</f>
        <v>1</v>
      </c>
      <c r="E22">
        <f>SUM(FPSDataAux!B22,FPSDataAux!C22,FPSDataAux!D22,FPSDataAux!F22,FPSDataAux!J22,FPSDataAux!Y22,FPSDataAux!Z22,FPSDataAux!BE22)</f>
        <v>0</v>
      </c>
      <c r="F22">
        <f>SUM(FPSDataAux!C22,FPSDataAux!D22,FPSDataAux!J22,FPSDataAux!N22,FPSDataAux!Y22,FPSDataAux!Z22,FPSDataAux!BE22)</f>
        <v>0</v>
      </c>
      <c r="G22">
        <f>SUM(FPSDataAux!K22,FPSDataAux!V22,FPSDataAux!W22,FPSDataAux!X22,FPSDataAux!Y22,FPSDataAux!Z22,FPSDataAux!AB22,FPSDataAux!AC22,FPSDataAux!AD22,FPSDataAux!AE22,FPSDataAux!AF22,FPSDataAux!AG22,FPSDataAux!AH22,FPSDataAux!AJ22,FPSDataAux!AK22,FPSDataAux!AL22,FPSDataAux!AM22,FPSDataAux!AR22,FPSDataAux!AS22,FPSDataAux!BE22)</f>
        <v>3</v>
      </c>
      <c r="H22">
        <f>SUM(FPSDataAux!K22,FPSDataAux!X22,FPSDataAux!AJ22,FPSDataAux!AK22,FPSDataAux!AL22,FPSDataAux!AM22,FPSDataAux!BE22)</f>
        <v>1</v>
      </c>
      <c r="I22">
        <f>SUM(FPSDataAux!AA22,FPSDataAux!BE22)</f>
        <v>0</v>
      </c>
      <c r="J22">
        <f>SUM(FPSDataAux!T22,FPSDataAux!U22,FPSDataAux!Y22,FPSDataAux!Z22,FPSDataAux!AB22,FPSDataAux!AC22,FPSDataAux!AD22,FPSDataAux!AE22,FPSDataAux!AF22,FPSDataAux!AG22,FPSDataAux!AH22,FPSDataAux!AJ22,FPSDataAux!AK22,FPSDataAux!AR22,FPSDataAux!AS22,FPSDataAux!AT22,FPSDataAux!AU22,FPSDataAux!AW22,FPSDataAux!AX22,FPSDataAux!AY22,FPSDataAux!AZ22,FPSDataAux!BE22)</f>
        <v>2</v>
      </c>
    </row>
    <row r="23" spans="1:10" ht="14" x14ac:dyDescent="0.15">
      <c r="A23" t="str">
        <f>GroupByApp!A24</f>
        <v>SNS24</v>
      </c>
      <c r="B23">
        <f>SUM(FPSDataAux!B23,FPSDataAux!C23,FPSDataAux!E23,FPSDataAux!G23,FPSDataAux!H23,FPSDataAux!I23,FPSDataAux!J23,FPSDataAux!M23,FPSDataAux!N23,FPSDataAux!V23,FPSDataAux!W23,FPSDataAux!Y23,FPSDataAux!Z23,FPSDataAux!AB23,FPSDataAux!AC23,FPSDataAux!AD23,FPSDataAux!AE23,FPSDataAux!AF23,FPSDataAux!AG23,FPSDataAux!AH23,FPSDataAux!AP23,FPSDataAux!AQ23,FPSDataAux!AR23,FPSDataAux!AS23,FPSDataAux!AT23,FPSDataAux!AW23,FPSDataAux!AX23,FPSDataAux!AY23,FPSDataAux!AZ23,FPSDataAux!BC23,FPSDataAux!BD23,FPSDataAux!BE23)</f>
        <v>5</v>
      </c>
      <c r="C23">
        <f>SUM(FPSDataAux!B23,FPSDataAux!C23,FPSDataAux!J23,FPSDataAux!L23,FPSDataAux!M23,FPSDataAux!O23,FPSDataAux!P23,FPSDataAux!Q23,FPSDataAux!R23,FPSDataAux!S23,FPSDataAux!T23,FPSDataAux!U23,FPSDataAux!V23,FPSDataAux!W23,FPSDataAux!Y23,FPSDataAux!Z23,FPSDataAux!AB23,FPSDataAux!AC23,FPSDataAux!AD23,FPSDataAux!AE23,FPSDataAux!AF23,FPSDataAux!AG23,FPSDataAux!AH23,FPSDataAux!AK23,FPSDataAux!AR23,FPSDataAux!AS23,FPSDataAux!AT23,FPSDataAux!AU23,FPSDataAux!AW23,FPSDataAux!AX23,FPSDataAux!AY23,FPSDataAux!AZ23,FPSDataAux!BD23,FPSDataAux!BE23)</f>
        <v>8</v>
      </c>
      <c r="D23">
        <f>SUM(FPSDataAux!J23,FPSDataAux!M23,FPSDataAux!O23,FPSDataAux!Q23,FPSDataAux!S23,FPSDataAux!AW23,FPSDataAux!BE23)</f>
        <v>2</v>
      </c>
      <c r="E23">
        <f>SUM(FPSDataAux!B23,FPSDataAux!C23,FPSDataAux!D23,FPSDataAux!F23,FPSDataAux!J23,FPSDataAux!Y23,FPSDataAux!Z23,FPSDataAux!BE23)</f>
        <v>0</v>
      </c>
      <c r="F23">
        <f>SUM(FPSDataAux!C23,FPSDataAux!D23,FPSDataAux!J23,FPSDataAux!N23,FPSDataAux!Y23,FPSDataAux!Z23,FPSDataAux!BE23)</f>
        <v>0</v>
      </c>
      <c r="G23">
        <f>SUM(FPSDataAux!K23,FPSDataAux!V23,FPSDataAux!W23,FPSDataAux!X23,FPSDataAux!Y23,FPSDataAux!Z23,FPSDataAux!AB23,FPSDataAux!AC23,FPSDataAux!AD23,FPSDataAux!AE23,FPSDataAux!AF23,FPSDataAux!AG23,FPSDataAux!AH23,FPSDataAux!AJ23,FPSDataAux!AK23,FPSDataAux!AL23,FPSDataAux!AM23,FPSDataAux!AR23,FPSDataAux!AS23,FPSDataAux!BE23)</f>
        <v>4</v>
      </c>
      <c r="H23">
        <f>SUM(FPSDataAux!K23,FPSDataAux!X23,FPSDataAux!AJ23,FPSDataAux!AK23,FPSDataAux!AL23,FPSDataAux!AM23,FPSDataAux!BE23)</f>
        <v>1</v>
      </c>
      <c r="I23">
        <f>SUM(FPSDataAux!AA23,FPSDataAux!BE23)</f>
        <v>0</v>
      </c>
      <c r="J23">
        <f>SUM(FPSDataAux!T23,FPSDataAux!U23,FPSDataAux!Y23,FPSDataAux!Z23,FPSDataAux!AB23,FPSDataAux!AC23,FPSDataAux!AD23,FPSDataAux!AE23,FPSDataAux!AF23,FPSDataAux!AG23,FPSDataAux!AH23,FPSDataAux!AJ23,FPSDataAux!AK23,FPSDataAux!AR23,FPSDataAux!AS23,FPSDataAux!AT23,FPSDataAux!AU23,FPSDataAux!AW23,FPSDataAux!AX23,FPSDataAux!AY23,FPSDataAux!AZ23,FPSDataAux!BE23)</f>
        <v>3</v>
      </c>
    </row>
    <row r="24" spans="1:10" ht="14" x14ac:dyDescent="0.15">
      <c r="A24" t="str">
        <f>GroupByApp!A25</f>
        <v>App CaixaDireta</v>
      </c>
      <c r="B24">
        <f>SUM(FPSDataAux!B24,FPSDataAux!C24,FPSDataAux!E24,FPSDataAux!G24,FPSDataAux!H24,FPSDataAux!I24,FPSDataAux!J24,FPSDataAux!M24,FPSDataAux!N24,FPSDataAux!V24,FPSDataAux!W24,FPSDataAux!Y24,FPSDataAux!Z24,FPSDataAux!AB24,FPSDataAux!AC24,FPSDataAux!AD24,FPSDataAux!AE24,FPSDataAux!AF24,FPSDataAux!AG24,FPSDataAux!AH24,FPSDataAux!AP24,FPSDataAux!AQ24,FPSDataAux!AR24,FPSDataAux!AS24,FPSDataAux!AT24,FPSDataAux!AW24,FPSDataAux!AX24,FPSDataAux!AY24,FPSDataAux!AZ24,FPSDataAux!BC24,FPSDataAux!BD24,FPSDataAux!BE24)</f>
        <v>10</v>
      </c>
      <c r="C24">
        <f>SUM(FPSDataAux!B24,FPSDataAux!C24,FPSDataAux!J24,FPSDataAux!L24,FPSDataAux!M24,FPSDataAux!O24,FPSDataAux!P24,FPSDataAux!Q24,FPSDataAux!R24,FPSDataAux!S24,FPSDataAux!T24,FPSDataAux!U24,FPSDataAux!V24,FPSDataAux!W24,FPSDataAux!Y24,FPSDataAux!Z24,FPSDataAux!AB24,FPSDataAux!AC24,FPSDataAux!AD24,FPSDataAux!AE24,FPSDataAux!AF24,FPSDataAux!AG24,FPSDataAux!AH24,FPSDataAux!AK24,FPSDataAux!AR24,FPSDataAux!AS24,FPSDataAux!AT24,FPSDataAux!AU24,FPSDataAux!AW24,FPSDataAux!AX24,FPSDataAux!AY24,FPSDataAux!AZ24,FPSDataAux!BD24,FPSDataAux!BE24)</f>
        <v>13</v>
      </c>
      <c r="D24">
        <f>SUM(FPSDataAux!J24,FPSDataAux!M24,FPSDataAux!O24,FPSDataAux!Q24,FPSDataAux!S24,FPSDataAux!AW24,FPSDataAux!BE24)</f>
        <v>4</v>
      </c>
      <c r="E24">
        <f>SUM(FPSDataAux!B24,FPSDataAux!C24,FPSDataAux!D24,FPSDataAux!F24,FPSDataAux!J24,FPSDataAux!Y24,FPSDataAux!Z24,FPSDataAux!BE24)</f>
        <v>1</v>
      </c>
      <c r="F24">
        <f>SUM(FPSDataAux!C24,FPSDataAux!D24,FPSDataAux!J24,FPSDataAux!N24,FPSDataAux!Y24,FPSDataAux!Z24,FPSDataAux!BE24)</f>
        <v>0</v>
      </c>
      <c r="G24">
        <f>SUM(FPSDataAux!K24,FPSDataAux!V24,FPSDataAux!W24,FPSDataAux!X24,FPSDataAux!Y24,FPSDataAux!Z24,FPSDataAux!AB24,FPSDataAux!AC24,FPSDataAux!AD24,FPSDataAux!AE24,FPSDataAux!AF24,FPSDataAux!AG24,FPSDataAux!AH24,FPSDataAux!AJ24,FPSDataAux!AK24,FPSDataAux!AL24,FPSDataAux!AM24,FPSDataAux!AR24,FPSDataAux!AS24,FPSDataAux!BE24)</f>
        <v>6</v>
      </c>
      <c r="H24">
        <f>SUM(FPSDataAux!K24,FPSDataAux!X24,FPSDataAux!AJ24,FPSDataAux!AK24,FPSDataAux!AL24,FPSDataAux!AM24,FPSDataAux!BE24)</f>
        <v>1</v>
      </c>
      <c r="I24">
        <f>SUM(FPSDataAux!AA24,FPSDataAux!BE24)</f>
        <v>0</v>
      </c>
      <c r="J24">
        <f>SUM(FPSDataAux!T24,FPSDataAux!U24,FPSDataAux!Y24,FPSDataAux!Z24,FPSDataAux!AB24,FPSDataAux!AC24,FPSDataAux!AD24,FPSDataAux!AE24,FPSDataAux!AF24,FPSDataAux!AG24,FPSDataAux!AH24,FPSDataAux!AJ24,FPSDataAux!AK24,FPSDataAux!AR24,FPSDataAux!AS24,FPSDataAux!AT24,FPSDataAux!AU24,FPSDataAux!AW24,FPSDataAux!AX24,FPSDataAux!AY24,FPSDataAux!AZ24,FPSDataAux!BE24)</f>
        <v>6</v>
      </c>
    </row>
    <row r="25" spans="1:10" ht="14" x14ac:dyDescent="0.15">
      <c r="A25" t="str">
        <f>GroupByApp!A26</f>
        <v>MBWay</v>
      </c>
      <c r="B25">
        <f>SUM(FPSDataAux!B25,FPSDataAux!C25,FPSDataAux!E25,FPSDataAux!G25,FPSDataAux!H25,FPSDataAux!I25,FPSDataAux!J25,FPSDataAux!M25,FPSDataAux!N25,FPSDataAux!V25,FPSDataAux!W25,FPSDataAux!Y25,FPSDataAux!Z25,FPSDataAux!AB25,FPSDataAux!AC25,FPSDataAux!AD25,FPSDataAux!AE25,FPSDataAux!AF25,FPSDataAux!AG25,FPSDataAux!AH25,FPSDataAux!AP25,FPSDataAux!AQ25,FPSDataAux!AR25,FPSDataAux!AS25,FPSDataAux!AT25,FPSDataAux!AW25,FPSDataAux!AX25,FPSDataAux!AY25,FPSDataAux!AZ25,FPSDataAux!BC25,FPSDataAux!BD25,FPSDataAux!BE25)</f>
        <v>5</v>
      </c>
      <c r="C25">
        <f>SUM(FPSDataAux!B25,FPSDataAux!C25,FPSDataAux!J25,FPSDataAux!L25,FPSDataAux!M25,FPSDataAux!O25,FPSDataAux!P25,FPSDataAux!Q25,FPSDataAux!R25,FPSDataAux!S25,FPSDataAux!T25,FPSDataAux!U25,FPSDataAux!V25,FPSDataAux!W25,FPSDataAux!Y25,FPSDataAux!Z25,FPSDataAux!AB25,FPSDataAux!AC25,FPSDataAux!AD25,FPSDataAux!AE25,FPSDataAux!AF25,FPSDataAux!AG25,FPSDataAux!AH25,FPSDataAux!AK25,FPSDataAux!AR25,FPSDataAux!AS25,FPSDataAux!AT25,FPSDataAux!AU25,FPSDataAux!AW25,FPSDataAux!AX25,FPSDataAux!AY25,FPSDataAux!AZ25,FPSDataAux!BD25,FPSDataAux!BE25)</f>
        <v>6</v>
      </c>
      <c r="D25">
        <f>SUM(FPSDataAux!J25,FPSDataAux!M25,FPSDataAux!O25,FPSDataAux!Q25,FPSDataAux!S25,FPSDataAux!AW25,FPSDataAux!BE25)</f>
        <v>1</v>
      </c>
      <c r="E25">
        <f>SUM(FPSDataAux!B25,FPSDataAux!C25,FPSDataAux!D25,FPSDataAux!F25,FPSDataAux!J25,FPSDataAux!Y25,FPSDataAux!Z25,FPSDataAux!BE25)</f>
        <v>1</v>
      </c>
      <c r="F25">
        <f>SUM(FPSDataAux!C25,FPSDataAux!D25,FPSDataAux!J25,FPSDataAux!N25,FPSDataAux!Y25,FPSDataAux!Z25,FPSDataAux!BE25)</f>
        <v>0</v>
      </c>
      <c r="G25">
        <f>SUM(FPSDataAux!K25,FPSDataAux!V25,FPSDataAux!W25,FPSDataAux!X25,FPSDataAux!Y25,FPSDataAux!Z25,FPSDataAux!AB25,FPSDataAux!AC25,FPSDataAux!AD25,FPSDataAux!AE25,FPSDataAux!AF25,FPSDataAux!AG25,FPSDataAux!AH25,FPSDataAux!AJ25,FPSDataAux!AK25,FPSDataAux!AL25,FPSDataAux!AM25,FPSDataAux!AR25,FPSDataAux!AS25,FPSDataAux!BE25)</f>
        <v>4</v>
      </c>
      <c r="H25">
        <f>SUM(FPSDataAux!K25,FPSDataAux!X25,FPSDataAux!AJ25,FPSDataAux!AK25,FPSDataAux!AL25,FPSDataAux!AM25,FPSDataAux!BE25)</f>
        <v>2</v>
      </c>
      <c r="I25">
        <f>SUM(FPSDataAux!AA25,FPSDataAux!BE25)</f>
        <v>0</v>
      </c>
      <c r="J25">
        <f>SUM(FPSDataAux!T25,FPSDataAux!U25,FPSDataAux!Y25,FPSDataAux!Z25,FPSDataAux!AB25,FPSDataAux!AC25,FPSDataAux!AD25,FPSDataAux!AE25,FPSDataAux!AF25,FPSDataAux!AG25,FPSDataAux!AH25,FPSDataAux!AJ25,FPSDataAux!AK25,FPSDataAux!AR25,FPSDataAux!AS25,FPSDataAux!AT25,FPSDataAux!AU25,FPSDataAux!AW25,FPSDataAux!AX25,FPSDataAux!AY25,FPSDataAux!AZ25,FPSDataAux!BE25)</f>
        <v>0</v>
      </c>
    </row>
    <row r="26" spans="1:10" ht="14" x14ac:dyDescent="0.15">
      <c r="A26" t="str">
        <f>GroupByApp!A27</f>
        <v>IRS2023</v>
      </c>
      <c r="B26">
        <f>SUM(FPSDataAux!B26,FPSDataAux!C26,FPSDataAux!E26,FPSDataAux!G26,FPSDataAux!H26,FPSDataAux!I26,FPSDataAux!J26,FPSDataAux!M26,FPSDataAux!N26,FPSDataAux!V26,FPSDataAux!W26,FPSDataAux!Y26,FPSDataAux!Z26,FPSDataAux!AB26,FPSDataAux!AC26,FPSDataAux!AD26,FPSDataAux!AE26,FPSDataAux!AF26,FPSDataAux!AG26,FPSDataAux!AH26,FPSDataAux!AP26,FPSDataAux!AQ26,FPSDataAux!AR26,FPSDataAux!AS26,FPSDataAux!AT26,FPSDataAux!AW26,FPSDataAux!AX26,FPSDataAux!AY26,FPSDataAux!AZ26,FPSDataAux!BC26,FPSDataAux!BD26,FPSDataAux!BE26)</f>
        <v>4</v>
      </c>
      <c r="C26">
        <f>SUM(FPSDataAux!B26,FPSDataAux!C26,FPSDataAux!J26,FPSDataAux!L26,FPSDataAux!M26,FPSDataAux!O26,FPSDataAux!P26,FPSDataAux!Q26,FPSDataAux!R26,FPSDataAux!S26,FPSDataAux!T26,FPSDataAux!U26,FPSDataAux!V26,FPSDataAux!W26,FPSDataAux!Y26,FPSDataAux!Z26,FPSDataAux!AB26,FPSDataAux!AC26,FPSDataAux!AD26,FPSDataAux!AE26,FPSDataAux!AF26,FPSDataAux!AG26,FPSDataAux!AH26,FPSDataAux!AK26,FPSDataAux!AR26,FPSDataAux!AS26,FPSDataAux!AT26,FPSDataAux!AU26,FPSDataAux!AW26,FPSDataAux!AX26,FPSDataAux!AY26,FPSDataAux!AZ26,FPSDataAux!BD26,FPSDataAux!BE26)</f>
        <v>5</v>
      </c>
      <c r="D26">
        <f>SUM(FPSDataAux!J26,FPSDataAux!M26,FPSDataAux!O26,FPSDataAux!Q26,FPSDataAux!S26,FPSDataAux!AW26,FPSDataAux!BE26)</f>
        <v>3</v>
      </c>
      <c r="E26">
        <f>SUM(FPSDataAux!B26,FPSDataAux!C26,FPSDataAux!D26,FPSDataAux!F26,FPSDataAux!J26,FPSDataAux!Y26,FPSDataAux!Z26,FPSDataAux!BE26)</f>
        <v>1</v>
      </c>
      <c r="F26">
        <f>SUM(FPSDataAux!C26,FPSDataAux!D26,FPSDataAux!J26,FPSDataAux!N26,FPSDataAux!Y26,FPSDataAux!Z26,FPSDataAux!BE26)</f>
        <v>1</v>
      </c>
      <c r="G26">
        <f>SUM(FPSDataAux!K26,FPSDataAux!V26,FPSDataAux!W26,FPSDataAux!X26,FPSDataAux!Y26,FPSDataAux!Z26,FPSDataAux!AB26,FPSDataAux!AC26,FPSDataAux!AD26,FPSDataAux!AE26,FPSDataAux!AF26,FPSDataAux!AG26,FPSDataAux!AH26,FPSDataAux!AJ26,FPSDataAux!AK26,FPSDataAux!AL26,FPSDataAux!AM26,FPSDataAux!AR26,FPSDataAux!AS26,FPSDataAux!BE26)</f>
        <v>4</v>
      </c>
      <c r="H26">
        <f>SUM(FPSDataAux!K26,FPSDataAux!X26,FPSDataAux!AJ26,FPSDataAux!AK26,FPSDataAux!AL26,FPSDataAux!AM26,FPSDataAux!BE26)</f>
        <v>3</v>
      </c>
      <c r="I26">
        <f>SUM(FPSDataAux!AA26,FPSDataAux!BE26)</f>
        <v>1</v>
      </c>
      <c r="J26">
        <f>SUM(FPSDataAux!T26,FPSDataAux!U26,FPSDataAux!Y26,FPSDataAux!Z26,FPSDataAux!AB26,FPSDataAux!AC26,FPSDataAux!AD26,FPSDataAux!AE26,FPSDataAux!AF26,FPSDataAux!AG26,FPSDataAux!AH26,FPSDataAux!AJ26,FPSDataAux!AK26,FPSDataAux!AR26,FPSDataAux!AS26,FPSDataAux!AT26,FPSDataAux!AU26,FPSDataAux!AW26,FPSDataAux!AX26,FPSDataAux!AY26,FPSDataAux!AZ26,FPSDataAux!BE26)</f>
        <v>1</v>
      </c>
    </row>
    <row r="27" spans="1:10" ht="14" x14ac:dyDescent="0.15">
      <c r="A27" t="str">
        <f>GroupByApp!A28</f>
        <v>ATGo</v>
      </c>
      <c r="B27">
        <f>SUM(FPSDataAux!B27,FPSDataAux!C27,FPSDataAux!E27,FPSDataAux!G27,FPSDataAux!H27,FPSDataAux!I27,FPSDataAux!J27,FPSDataAux!M27,FPSDataAux!N27,FPSDataAux!V27,FPSDataAux!W27,FPSDataAux!Y27,FPSDataAux!Z27,FPSDataAux!AB27,FPSDataAux!AC27,FPSDataAux!AD27,FPSDataAux!AE27,FPSDataAux!AF27,FPSDataAux!AG27,FPSDataAux!AH27,FPSDataAux!AP27,FPSDataAux!AQ27,FPSDataAux!AR27,FPSDataAux!AS27,FPSDataAux!AT27,FPSDataAux!AW27,FPSDataAux!AX27,FPSDataAux!AY27,FPSDataAux!AZ27,FPSDataAux!BC27,FPSDataAux!BD27,FPSDataAux!BE27)</f>
        <v>5</v>
      </c>
      <c r="C27">
        <f>SUM(FPSDataAux!B27,FPSDataAux!C27,FPSDataAux!J27,FPSDataAux!L27,FPSDataAux!M27,FPSDataAux!O27,FPSDataAux!P27,FPSDataAux!Q27,FPSDataAux!R27,FPSDataAux!S27,FPSDataAux!T27,FPSDataAux!U27,FPSDataAux!V27,FPSDataAux!W27,FPSDataAux!Y27,FPSDataAux!Z27,FPSDataAux!AB27,FPSDataAux!AC27,FPSDataAux!AD27,FPSDataAux!AE27,FPSDataAux!AF27,FPSDataAux!AG27,FPSDataAux!AH27,FPSDataAux!AK27,FPSDataAux!AR27,FPSDataAux!AS27,FPSDataAux!AT27,FPSDataAux!AU27,FPSDataAux!AW27,FPSDataAux!AX27,FPSDataAux!AY27,FPSDataAux!AZ27,FPSDataAux!BD27,FPSDataAux!BE27)</f>
        <v>8</v>
      </c>
      <c r="D27">
        <f>SUM(FPSDataAux!J27,FPSDataAux!M27,FPSDataAux!O27,FPSDataAux!Q27,FPSDataAux!S27,FPSDataAux!AW27,FPSDataAux!BE27)</f>
        <v>3</v>
      </c>
      <c r="E27">
        <f>SUM(FPSDataAux!B27,FPSDataAux!C27,FPSDataAux!D27,FPSDataAux!F27,FPSDataAux!J27,FPSDataAux!Y27,FPSDataAux!Z27,FPSDataAux!BE27)</f>
        <v>2</v>
      </c>
      <c r="F27">
        <f>SUM(FPSDataAux!C27,FPSDataAux!D27,FPSDataAux!J27,FPSDataAux!N27,FPSDataAux!Y27,FPSDataAux!Z27,FPSDataAux!BE27)</f>
        <v>1</v>
      </c>
      <c r="G27">
        <f>SUM(FPSDataAux!K27,FPSDataAux!V27,FPSDataAux!W27,FPSDataAux!X27,FPSDataAux!Y27,FPSDataAux!Z27,FPSDataAux!AB27,FPSDataAux!AC27,FPSDataAux!AD27,FPSDataAux!AE27,FPSDataAux!AF27,FPSDataAux!AG27,FPSDataAux!AH27,FPSDataAux!AJ27,FPSDataAux!AK27,FPSDataAux!AL27,FPSDataAux!AM27,FPSDataAux!AR27,FPSDataAux!AS27,FPSDataAux!BE27)</f>
        <v>4</v>
      </c>
      <c r="H27">
        <f>SUM(FPSDataAux!K27,FPSDataAux!X27,FPSDataAux!AJ27,FPSDataAux!AK27,FPSDataAux!AL27,FPSDataAux!AM27,FPSDataAux!BE27)</f>
        <v>3</v>
      </c>
      <c r="I27">
        <f>SUM(FPSDataAux!AA27,FPSDataAux!BE27)</f>
        <v>1</v>
      </c>
      <c r="J27">
        <f>SUM(FPSDataAux!T27,FPSDataAux!U27,FPSDataAux!Y27,FPSDataAux!Z27,FPSDataAux!AB27,FPSDataAux!AC27,FPSDataAux!AD27,FPSDataAux!AE27,FPSDataAux!AF27,FPSDataAux!AG27,FPSDataAux!AH27,FPSDataAux!AJ27,FPSDataAux!AK27,FPSDataAux!AR27,FPSDataAux!AS27,FPSDataAux!AT27,FPSDataAux!AU27,FPSDataAux!AW27,FPSDataAux!AX27,FPSDataAux!AY27,FPSDataAux!AZ27,FPSDataAux!BE27)</f>
        <v>1</v>
      </c>
    </row>
    <row r="28" spans="1:10" ht="14" x14ac:dyDescent="0.15">
      <c r="A28" t="str">
        <f>GroupByApp!A29</f>
        <v>TAP Air Portugal</v>
      </c>
      <c r="B28">
        <f>SUM(FPSDataAux!B28,FPSDataAux!C28,FPSDataAux!E28,FPSDataAux!G28,FPSDataAux!H28,FPSDataAux!I28,FPSDataAux!J28,FPSDataAux!M28,FPSDataAux!N28,FPSDataAux!V28,FPSDataAux!W28,FPSDataAux!Y28,FPSDataAux!Z28,FPSDataAux!AB28,FPSDataAux!AC28,FPSDataAux!AD28,FPSDataAux!AE28,FPSDataAux!AF28,FPSDataAux!AG28,FPSDataAux!AH28,FPSDataAux!AP28,FPSDataAux!AQ28,FPSDataAux!AR28,FPSDataAux!AS28,FPSDataAux!AT28,FPSDataAux!AW28,FPSDataAux!AX28,FPSDataAux!AY28,FPSDataAux!AZ28,FPSDataAux!BC28,FPSDataAux!BD28,FPSDataAux!BE28)</f>
        <v>8</v>
      </c>
      <c r="C28">
        <f>SUM(FPSDataAux!B28,FPSDataAux!C28,FPSDataAux!J28,FPSDataAux!L28,FPSDataAux!M28,FPSDataAux!O28,FPSDataAux!P28,FPSDataAux!Q28,FPSDataAux!R28,FPSDataAux!S28,FPSDataAux!T28,FPSDataAux!U28,FPSDataAux!V28,FPSDataAux!W28,FPSDataAux!Y28,FPSDataAux!Z28,FPSDataAux!AB28,FPSDataAux!AC28,FPSDataAux!AD28,FPSDataAux!AE28,FPSDataAux!AF28,FPSDataAux!AG28,FPSDataAux!AH28,FPSDataAux!AK28,FPSDataAux!AR28,FPSDataAux!AS28,FPSDataAux!AT28,FPSDataAux!AU28,FPSDataAux!AW28,FPSDataAux!AX28,FPSDataAux!AY28,FPSDataAux!AZ28,FPSDataAux!BD28,FPSDataAux!BE28)</f>
        <v>7</v>
      </c>
      <c r="D28">
        <f>SUM(FPSDataAux!J28,FPSDataAux!M28,FPSDataAux!O28,FPSDataAux!Q28,FPSDataAux!S28,FPSDataAux!AW28,FPSDataAux!BE28)</f>
        <v>1</v>
      </c>
      <c r="E28">
        <f>SUM(FPSDataAux!B28,FPSDataAux!C28,FPSDataAux!D28,FPSDataAux!F28,FPSDataAux!J28,FPSDataAux!Y28,FPSDataAux!Z28,FPSDataAux!BE28)</f>
        <v>1</v>
      </c>
      <c r="F28">
        <f>SUM(FPSDataAux!C28,FPSDataAux!D28,FPSDataAux!J28,FPSDataAux!N28,FPSDataAux!Y28,FPSDataAux!Z28,FPSDataAux!BE28)</f>
        <v>1</v>
      </c>
      <c r="G28">
        <f>SUM(FPSDataAux!K28,FPSDataAux!V28,FPSDataAux!W28,FPSDataAux!X28,FPSDataAux!Y28,FPSDataAux!Z28,FPSDataAux!AB28,FPSDataAux!AC28,FPSDataAux!AD28,FPSDataAux!AE28,FPSDataAux!AF28,FPSDataAux!AG28,FPSDataAux!AH28,FPSDataAux!AJ28,FPSDataAux!AK28,FPSDataAux!AL28,FPSDataAux!AM28,FPSDataAux!AR28,FPSDataAux!AS28,FPSDataAux!BE28)</f>
        <v>5</v>
      </c>
      <c r="H28">
        <f>SUM(FPSDataAux!K28,FPSDataAux!X28,FPSDataAux!AJ28,FPSDataAux!AK28,FPSDataAux!AL28,FPSDataAux!AM28,FPSDataAux!BE28)</f>
        <v>3</v>
      </c>
      <c r="I28">
        <f>SUM(FPSDataAux!AA28,FPSDataAux!BE28)</f>
        <v>1</v>
      </c>
      <c r="J28">
        <f>SUM(FPSDataAux!T28,FPSDataAux!U28,FPSDataAux!Y28,FPSDataAux!Z28,FPSDataAux!AB28,FPSDataAux!AC28,FPSDataAux!AD28,FPSDataAux!AE28,FPSDataAux!AF28,FPSDataAux!AG28,FPSDataAux!AH28,FPSDataAux!AJ28,FPSDataAux!AK28,FPSDataAux!AR28,FPSDataAux!AS28,FPSDataAux!AT28,FPSDataAux!AU28,FPSDataAux!AW28,FPSDataAux!AX28,FPSDataAux!AY28,FPSDataAux!AZ28,FPSDataAux!BE28)</f>
        <v>4</v>
      </c>
    </row>
    <row r="29" spans="1:10" ht="14" x14ac:dyDescent="0.15">
      <c r="A29" t="str">
        <f>GroupByApp!A30</f>
        <v>Siga App</v>
      </c>
      <c r="B29">
        <f>SUM(FPSDataAux!B29,FPSDataAux!C29,FPSDataAux!E29,FPSDataAux!G29,FPSDataAux!H29,FPSDataAux!I29,FPSDataAux!J29,FPSDataAux!M29,FPSDataAux!N29,FPSDataAux!V29,FPSDataAux!W29,FPSDataAux!Y29,FPSDataAux!Z29,FPSDataAux!AB29,FPSDataAux!AC29,FPSDataAux!AD29,FPSDataAux!AE29,FPSDataAux!AF29,FPSDataAux!AG29,FPSDataAux!AH29,FPSDataAux!AP29,FPSDataAux!AQ29,FPSDataAux!AR29,FPSDataAux!AS29,FPSDataAux!AT29,FPSDataAux!AW29,FPSDataAux!AX29,FPSDataAux!AY29,FPSDataAux!AZ29,FPSDataAux!BC29,FPSDataAux!BD29,FPSDataAux!BE29)</f>
        <v>8</v>
      </c>
      <c r="C29">
        <f>SUM(FPSDataAux!B29,FPSDataAux!C29,FPSDataAux!J29,FPSDataAux!L29,FPSDataAux!M29,FPSDataAux!O29,FPSDataAux!P29,FPSDataAux!Q29,FPSDataAux!R29,FPSDataAux!S29,FPSDataAux!T29,FPSDataAux!U29,FPSDataAux!V29,FPSDataAux!W29,FPSDataAux!Y29,FPSDataAux!Z29,FPSDataAux!AB29,FPSDataAux!AC29,FPSDataAux!AD29,FPSDataAux!AE29,FPSDataAux!AF29,FPSDataAux!AG29,FPSDataAux!AH29,FPSDataAux!AK29,FPSDataAux!AR29,FPSDataAux!AS29,FPSDataAux!AT29,FPSDataAux!AU29,FPSDataAux!AW29,FPSDataAux!AX29,FPSDataAux!AY29,FPSDataAux!AZ29,FPSDataAux!BD29,FPSDataAux!BE29)</f>
        <v>11</v>
      </c>
      <c r="D29">
        <f>SUM(FPSDataAux!J29,FPSDataAux!M29,FPSDataAux!O29,FPSDataAux!Q29,FPSDataAux!S29,FPSDataAux!AW29,FPSDataAux!BE29)</f>
        <v>3</v>
      </c>
      <c r="E29">
        <f>SUM(FPSDataAux!B29,FPSDataAux!C29,FPSDataAux!D29,FPSDataAux!F29,FPSDataAux!J29,FPSDataAux!Y29,FPSDataAux!Z29,FPSDataAux!BE29)</f>
        <v>3</v>
      </c>
      <c r="F29">
        <f>SUM(FPSDataAux!C29,FPSDataAux!D29,FPSDataAux!J29,FPSDataAux!N29,FPSDataAux!Y29,FPSDataAux!Z29,FPSDataAux!BE29)</f>
        <v>2</v>
      </c>
      <c r="G29">
        <f>SUM(FPSDataAux!K29,FPSDataAux!V29,FPSDataAux!W29,FPSDataAux!X29,FPSDataAux!Y29,FPSDataAux!Z29,FPSDataAux!AB29,FPSDataAux!AC29,FPSDataAux!AD29,FPSDataAux!AE29,FPSDataAux!AF29,FPSDataAux!AG29,FPSDataAux!AH29,FPSDataAux!AJ29,FPSDataAux!AK29,FPSDataAux!AL29,FPSDataAux!AM29,FPSDataAux!AR29,FPSDataAux!AS29,FPSDataAux!BE29)</f>
        <v>7</v>
      </c>
      <c r="H29">
        <f>SUM(FPSDataAux!K29,FPSDataAux!X29,FPSDataAux!AJ29,FPSDataAux!AK29,FPSDataAux!AL29,FPSDataAux!AM29,FPSDataAux!BE29)</f>
        <v>3</v>
      </c>
      <c r="I29">
        <f>SUM(FPSDataAux!AA29,FPSDataAux!BE29)</f>
        <v>1</v>
      </c>
      <c r="J29">
        <f>SUM(FPSDataAux!T29,FPSDataAux!U29,FPSDataAux!Y29,FPSDataAux!Z29,FPSDataAux!AB29,FPSDataAux!AC29,FPSDataAux!AD29,FPSDataAux!AE29,FPSDataAux!AF29,FPSDataAux!AG29,FPSDataAux!AH29,FPSDataAux!AJ29,FPSDataAux!AK29,FPSDataAux!AR29,FPSDataAux!AS29,FPSDataAux!AT29,FPSDataAux!AU29,FPSDataAux!AW29,FPSDataAux!AX29,FPSDataAux!AY29,FPSDataAux!AZ29,FPSDataAux!BE29)</f>
        <v>4</v>
      </c>
    </row>
    <row r="30" spans="1:10" ht="14" x14ac:dyDescent="0.15">
      <c r="A30" t="str">
        <f>GroupByApp!A31</f>
        <v>Uaveiro App</v>
      </c>
      <c r="B30">
        <f>SUM(FPSDataAux!B30,FPSDataAux!C30,FPSDataAux!E30,FPSDataAux!G30,FPSDataAux!H30,FPSDataAux!I30,FPSDataAux!J30,FPSDataAux!M30,FPSDataAux!N30,FPSDataAux!V30,FPSDataAux!W30,FPSDataAux!Y30,FPSDataAux!Z30,FPSDataAux!AB30,FPSDataAux!AC30,FPSDataAux!AD30,FPSDataAux!AE30,FPSDataAux!AF30,FPSDataAux!AG30,FPSDataAux!AH30,FPSDataAux!AP30,FPSDataAux!AQ30,FPSDataAux!AR30,FPSDataAux!AS30,FPSDataAux!AT30,FPSDataAux!AW30,FPSDataAux!AX30,FPSDataAux!AY30,FPSDataAux!AZ30,FPSDataAux!BC30,FPSDataAux!BD30,FPSDataAux!BE30)</f>
        <v>3</v>
      </c>
      <c r="C30">
        <f>SUM(FPSDataAux!B30,FPSDataAux!C30,FPSDataAux!J30,FPSDataAux!L30,FPSDataAux!M30,FPSDataAux!O30,FPSDataAux!P30,FPSDataAux!Q30,FPSDataAux!R30,FPSDataAux!S30,FPSDataAux!T30,FPSDataAux!U30,FPSDataAux!V30,FPSDataAux!W30,FPSDataAux!Y30,FPSDataAux!Z30,FPSDataAux!AB30,FPSDataAux!AC30,FPSDataAux!AD30,FPSDataAux!AE30,FPSDataAux!AF30,FPSDataAux!AG30,FPSDataAux!AH30,FPSDataAux!AK30,FPSDataAux!AR30,FPSDataAux!AS30,FPSDataAux!AT30,FPSDataAux!AU30,FPSDataAux!AW30,FPSDataAux!AX30,FPSDataAux!AY30,FPSDataAux!AZ30,FPSDataAux!BD30,FPSDataAux!BE30)</f>
        <v>6</v>
      </c>
      <c r="D30">
        <f>SUM(FPSDataAux!J30,FPSDataAux!M30,FPSDataAux!O30,FPSDataAux!Q30,FPSDataAux!S30,FPSDataAux!AW30,FPSDataAux!BE30)</f>
        <v>2</v>
      </c>
      <c r="E30">
        <f>SUM(FPSDataAux!B30,FPSDataAux!C30,FPSDataAux!D30,FPSDataAux!F30,FPSDataAux!J30,FPSDataAux!Y30,FPSDataAux!Z30,FPSDataAux!BE30)</f>
        <v>1</v>
      </c>
      <c r="F30">
        <f>SUM(FPSDataAux!C30,FPSDataAux!D30,FPSDataAux!J30,FPSDataAux!N30,FPSDataAux!Y30,FPSDataAux!Z30,FPSDataAux!BE30)</f>
        <v>0</v>
      </c>
      <c r="G30">
        <f>SUM(FPSDataAux!K30,FPSDataAux!V30,FPSDataAux!W30,FPSDataAux!X30,FPSDataAux!Y30,FPSDataAux!Z30,FPSDataAux!AB30,FPSDataAux!AC30,FPSDataAux!AD30,FPSDataAux!AE30,FPSDataAux!AF30,FPSDataAux!AG30,FPSDataAux!AH30,FPSDataAux!AJ30,FPSDataAux!AK30,FPSDataAux!AL30,FPSDataAux!AM30,FPSDataAux!AR30,FPSDataAux!AS30,FPSDataAux!BE30)</f>
        <v>3</v>
      </c>
      <c r="H30">
        <f>SUM(FPSDataAux!K30,FPSDataAux!X30,FPSDataAux!AJ30,FPSDataAux!AK30,FPSDataAux!AL30,FPSDataAux!AM30,FPSDataAux!BE30)</f>
        <v>1</v>
      </c>
      <c r="I30">
        <f>SUM(FPSDataAux!AA30,FPSDataAux!BE30)</f>
        <v>0</v>
      </c>
      <c r="J30">
        <f>SUM(FPSDataAux!T30,FPSDataAux!U30,FPSDataAux!Y30,FPSDataAux!Z30,FPSDataAux!AB30,FPSDataAux!AC30,FPSDataAux!AD30,FPSDataAux!AE30,FPSDataAux!AF30,FPSDataAux!AG30,FPSDataAux!AH30,FPSDataAux!AJ30,FPSDataAux!AK30,FPSDataAux!AR30,FPSDataAux!AS30,FPSDataAux!AT30,FPSDataAux!AU30,FPSDataAux!AW30,FPSDataAux!AX30,FPSDataAux!AY30,FPSDataAux!AZ30,FPSDataAux!BE30)</f>
        <v>1</v>
      </c>
    </row>
    <row r="31" spans="1:10" ht="14" x14ac:dyDescent="0.15">
      <c r="A31" t="str">
        <f>GroupByApp!A32</f>
        <v>myAQUA</v>
      </c>
      <c r="B31">
        <f>SUM(FPSDataAux!B31,FPSDataAux!C31,FPSDataAux!E31,FPSDataAux!G31,FPSDataAux!H31,FPSDataAux!I31,FPSDataAux!J31,FPSDataAux!M31,FPSDataAux!N31,FPSDataAux!V31,FPSDataAux!W31,FPSDataAux!Y31,FPSDataAux!Z31,FPSDataAux!AB31,FPSDataAux!AC31,FPSDataAux!AD31,FPSDataAux!AE31,FPSDataAux!AF31,FPSDataAux!AG31,FPSDataAux!AH31,FPSDataAux!AP31,FPSDataAux!AQ31,FPSDataAux!AR31,FPSDataAux!AS31,FPSDataAux!AT31,FPSDataAux!AW31,FPSDataAux!AX31,FPSDataAux!AY31,FPSDataAux!AZ31,FPSDataAux!BC31,FPSDataAux!BD31,FPSDataAux!BE31)</f>
        <v>10</v>
      </c>
      <c r="C31">
        <f>SUM(FPSDataAux!B31,FPSDataAux!C31,FPSDataAux!J31,FPSDataAux!L31,FPSDataAux!M31,FPSDataAux!O31,FPSDataAux!P31,FPSDataAux!Q31,FPSDataAux!R31,FPSDataAux!S31,FPSDataAux!T31,FPSDataAux!U31,FPSDataAux!V31,FPSDataAux!W31,FPSDataAux!Y31,FPSDataAux!Z31,FPSDataAux!AB31,FPSDataAux!AC31,FPSDataAux!AD31,FPSDataAux!AE31,FPSDataAux!AF31,FPSDataAux!AG31,FPSDataAux!AH31,FPSDataAux!AK31,FPSDataAux!AR31,FPSDataAux!AS31,FPSDataAux!AT31,FPSDataAux!AU31,FPSDataAux!AW31,FPSDataAux!AX31,FPSDataAux!AY31,FPSDataAux!AZ31,FPSDataAux!BD31,FPSDataAux!BE31)</f>
        <v>11</v>
      </c>
      <c r="D31">
        <f>SUM(FPSDataAux!J31,FPSDataAux!M31,FPSDataAux!O31,FPSDataAux!Q31,FPSDataAux!S31,FPSDataAux!AW31,FPSDataAux!BE31)</f>
        <v>4</v>
      </c>
      <c r="E31">
        <f>SUM(FPSDataAux!B31,FPSDataAux!C31,FPSDataAux!D31,FPSDataAux!F31,FPSDataAux!J31,FPSDataAux!Y31,FPSDataAux!Z31,FPSDataAux!BE31)</f>
        <v>2</v>
      </c>
      <c r="F31">
        <f>SUM(FPSDataAux!C31,FPSDataAux!D31,FPSDataAux!J31,FPSDataAux!N31,FPSDataAux!Y31,FPSDataAux!Z31,FPSDataAux!BE31)</f>
        <v>1</v>
      </c>
      <c r="G31">
        <f>SUM(FPSDataAux!K31,FPSDataAux!V31,FPSDataAux!W31,FPSDataAux!X31,FPSDataAux!Y31,FPSDataAux!Z31,FPSDataAux!AB31,FPSDataAux!AC31,FPSDataAux!AD31,FPSDataAux!AE31,FPSDataAux!AF31,FPSDataAux!AG31,FPSDataAux!AH31,FPSDataAux!AJ31,FPSDataAux!AK31,FPSDataAux!AL31,FPSDataAux!AM31,FPSDataAux!AR31,FPSDataAux!AS31,FPSDataAux!BE31)</f>
        <v>5</v>
      </c>
      <c r="H31">
        <f>SUM(FPSDataAux!K31,FPSDataAux!X31,FPSDataAux!AJ31,FPSDataAux!AK31,FPSDataAux!AL31,FPSDataAux!AM31,FPSDataAux!BE31)</f>
        <v>2</v>
      </c>
      <c r="I31">
        <f>SUM(FPSDataAux!AA31,FPSDataAux!BE31)</f>
        <v>1</v>
      </c>
      <c r="J31">
        <f>SUM(FPSDataAux!T31,FPSDataAux!U31,FPSDataAux!Y31,FPSDataAux!Z31,FPSDataAux!AB31,FPSDataAux!AC31,FPSDataAux!AD31,FPSDataAux!AE31,FPSDataAux!AF31,FPSDataAux!AG31,FPSDataAux!AH31,FPSDataAux!AJ31,FPSDataAux!AK31,FPSDataAux!AR31,FPSDataAux!AS31,FPSDataAux!AT31,FPSDataAux!AU31,FPSDataAux!AW31,FPSDataAux!AX31,FPSDataAux!AY31,FPSDataAux!AZ31,FPSDataAux!BE31)</f>
        <v>4</v>
      </c>
    </row>
    <row r="32" spans="1:10" ht="14" x14ac:dyDescent="0.15">
      <c r="A32" t="str">
        <f>GroupByApp!A33</f>
        <v>EDP App</v>
      </c>
      <c r="B32">
        <f>SUM(FPSDataAux!B32,FPSDataAux!C32,FPSDataAux!E32,FPSDataAux!G32,FPSDataAux!H32,FPSDataAux!I32,FPSDataAux!J32,FPSDataAux!M32,FPSDataAux!N32,FPSDataAux!V32,FPSDataAux!W32,FPSDataAux!Y32,FPSDataAux!Z32,FPSDataAux!AB32,FPSDataAux!AC32,FPSDataAux!AD32,FPSDataAux!AE32,FPSDataAux!AF32,FPSDataAux!AG32,FPSDataAux!AH32,FPSDataAux!AP32,FPSDataAux!AQ32,FPSDataAux!AR32,FPSDataAux!AS32,FPSDataAux!AT32,FPSDataAux!AW32,FPSDataAux!AX32,FPSDataAux!AY32,FPSDataAux!AZ32,FPSDataAux!BC32,FPSDataAux!BD32,FPSDataAux!BE32)</f>
        <v>8</v>
      </c>
      <c r="C32">
        <f>SUM(FPSDataAux!B32,FPSDataAux!C32,FPSDataAux!J32,FPSDataAux!L32,FPSDataAux!M32,FPSDataAux!O32,FPSDataAux!P32,FPSDataAux!Q32,FPSDataAux!R32,FPSDataAux!S32,FPSDataAux!T32,FPSDataAux!U32,FPSDataAux!V32,FPSDataAux!W32,FPSDataAux!Y32,FPSDataAux!Z32,FPSDataAux!AB32,FPSDataAux!AC32,FPSDataAux!AD32,FPSDataAux!AE32,FPSDataAux!AF32,FPSDataAux!AG32,FPSDataAux!AH32,FPSDataAux!AK32,FPSDataAux!AR32,FPSDataAux!AS32,FPSDataAux!AT32,FPSDataAux!AU32,FPSDataAux!AW32,FPSDataAux!AX32,FPSDataAux!AY32,FPSDataAux!AZ32,FPSDataAux!BD32,FPSDataAux!BE32)</f>
        <v>9</v>
      </c>
      <c r="D32">
        <f>SUM(FPSDataAux!J32,FPSDataAux!M32,FPSDataAux!O32,FPSDataAux!Q32,FPSDataAux!S32,FPSDataAux!AW32,FPSDataAux!BE32)</f>
        <v>3</v>
      </c>
      <c r="E32">
        <f>SUM(FPSDataAux!B32,FPSDataAux!C32,FPSDataAux!D32,FPSDataAux!F32,FPSDataAux!J32,FPSDataAux!Y32,FPSDataAux!Z32,FPSDataAux!BE32)</f>
        <v>3</v>
      </c>
      <c r="F32">
        <f>SUM(FPSDataAux!C32,FPSDataAux!D32,FPSDataAux!J32,FPSDataAux!N32,FPSDataAux!Y32,FPSDataAux!Z32,FPSDataAux!BE32)</f>
        <v>2</v>
      </c>
      <c r="G32">
        <f>SUM(FPSDataAux!K32,FPSDataAux!V32,FPSDataAux!W32,FPSDataAux!X32,FPSDataAux!Y32,FPSDataAux!Z32,FPSDataAux!AB32,FPSDataAux!AC32,FPSDataAux!AD32,FPSDataAux!AE32,FPSDataAux!AF32,FPSDataAux!AG32,FPSDataAux!AH32,FPSDataAux!AJ32,FPSDataAux!AK32,FPSDataAux!AL32,FPSDataAux!AM32,FPSDataAux!AR32,FPSDataAux!AS32,FPSDataAux!BE32)</f>
        <v>7</v>
      </c>
      <c r="H32">
        <f>SUM(FPSDataAux!K32,FPSDataAux!X32,FPSDataAux!AJ32,FPSDataAux!AK32,FPSDataAux!AL32,FPSDataAux!AM32,FPSDataAux!BE32)</f>
        <v>3</v>
      </c>
      <c r="I32">
        <f>SUM(FPSDataAux!AA32,FPSDataAux!BE32)</f>
        <v>1</v>
      </c>
      <c r="J32">
        <f>SUM(FPSDataAux!T32,FPSDataAux!U32,FPSDataAux!Y32,FPSDataAux!Z32,FPSDataAux!AB32,FPSDataAux!AC32,FPSDataAux!AD32,FPSDataAux!AE32,FPSDataAux!AF32,FPSDataAux!AG32,FPSDataAux!AH32,FPSDataAux!AJ32,FPSDataAux!AK32,FPSDataAux!AR32,FPSDataAux!AS32,FPSDataAux!AT32,FPSDataAux!AU32,FPSDataAux!AW32,FPSDataAux!AX32,FPSDataAux!AY32,FPSDataAux!AZ32,FPSDataAux!BE32)</f>
        <v>4</v>
      </c>
    </row>
    <row r="33" spans="1:10" ht="14" x14ac:dyDescent="0.15">
      <c r="A33" t="str">
        <f>GroupByApp!A34</f>
        <v>Comboios de Portugal</v>
      </c>
      <c r="B33">
        <f>SUM(FPSDataAux!B33,FPSDataAux!C33,FPSDataAux!E33,FPSDataAux!G33,FPSDataAux!H33,FPSDataAux!I33,FPSDataAux!J33,FPSDataAux!M33,FPSDataAux!N33,FPSDataAux!V33,FPSDataAux!W33,FPSDataAux!Y33,FPSDataAux!Z33,FPSDataAux!AB33,FPSDataAux!AC33,FPSDataAux!AD33,FPSDataAux!AE33,FPSDataAux!AF33,FPSDataAux!AG33,FPSDataAux!AH33,FPSDataAux!AP33,FPSDataAux!AQ33,FPSDataAux!AR33,FPSDataAux!AS33,FPSDataAux!AT33,FPSDataAux!AW33,FPSDataAux!AX33,FPSDataAux!AY33,FPSDataAux!AZ33,FPSDataAux!BC33,FPSDataAux!BD33,FPSDataAux!BE33)</f>
        <v>9</v>
      </c>
      <c r="C33">
        <f>SUM(FPSDataAux!B33,FPSDataAux!C33,FPSDataAux!J33,FPSDataAux!L33,FPSDataAux!M33,FPSDataAux!O33,FPSDataAux!P33,FPSDataAux!Q33,FPSDataAux!R33,FPSDataAux!S33,FPSDataAux!T33,FPSDataAux!U33,FPSDataAux!V33,FPSDataAux!W33,FPSDataAux!Y33,FPSDataAux!Z33,FPSDataAux!AB33,FPSDataAux!AC33,FPSDataAux!AD33,FPSDataAux!AE33,FPSDataAux!AF33,FPSDataAux!AG33,FPSDataAux!AH33,FPSDataAux!AK33,FPSDataAux!AR33,FPSDataAux!AS33,FPSDataAux!AT33,FPSDataAux!AU33,FPSDataAux!AW33,FPSDataAux!AX33,FPSDataAux!AY33,FPSDataAux!AZ33,FPSDataAux!BD33,FPSDataAux!BE33)</f>
        <v>11</v>
      </c>
      <c r="D33">
        <f>SUM(FPSDataAux!J33,FPSDataAux!M33,FPSDataAux!O33,FPSDataAux!Q33,FPSDataAux!S33,FPSDataAux!AW33,FPSDataAux!BE33)</f>
        <v>4</v>
      </c>
      <c r="E33">
        <f>SUM(FPSDataAux!B33,FPSDataAux!C33,FPSDataAux!D33,FPSDataAux!F33,FPSDataAux!J33,FPSDataAux!Y33,FPSDataAux!Z33,FPSDataAux!BE33)</f>
        <v>3</v>
      </c>
      <c r="F33">
        <f>SUM(FPSDataAux!C33,FPSDataAux!D33,FPSDataAux!J33,FPSDataAux!N33,FPSDataAux!Y33,FPSDataAux!Z33,FPSDataAux!BE33)</f>
        <v>2</v>
      </c>
      <c r="G33">
        <f>SUM(FPSDataAux!K33,FPSDataAux!V33,FPSDataAux!W33,FPSDataAux!X33,FPSDataAux!Y33,FPSDataAux!Z33,FPSDataAux!AB33,FPSDataAux!AC33,FPSDataAux!AD33,FPSDataAux!AE33,FPSDataAux!AF33,FPSDataAux!AG33,FPSDataAux!AH33,FPSDataAux!AJ33,FPSDataAux!AK33,FPSDataAux!AL33,FPSDataAux!AM33,FPSDataAux!AR33,FPSDataAux!AS33,FPSDataAux!BE33)</f>
        <v>6</v>
      </c>
      <c r="H33">
        <f>SUM(FPSDataAux!K33,FPSDataAux!X33,FPSDataAux!AJ33,FPSDataAux!AK33,FPSDataAux!AL33,FPSDataAux!AM33,FPSDataAux!BE33)</f>
        <v>2</v>
      </c>
      <c r="I33">
        <f>SUM(FPSDataAux!AA33,FPSDataAux!BE33)</f>
        <v>1</v>
      </c>
      <c r="J33">
        <f>SUM(FPSDataAux!T33,FPSDataAux!U33,FPSDataAux!Y33,FPSDataAux!Z33,FPSDataAux!AB33,FPSDataAux!AC33,FPSDataAux!AD33,FPSDataAux!AE33,FPSDataAux!AF33,FPSDataAux!AG33,FPSDataAux!AH33,FPSDataAux!AJ33,FPSDataAux!AK33,FPSDataAux!AR33,FPSDataAux!AS33,FPSDataAux!AT33,FPSDataAux!AU33,FPSDataAux!AW33,FPSDataAux!AX33,FPSDataAux!AY33,FPSDataAux!AZ33,FPSDataAux!BE33)</f>
        <v>4</v>
      </c>
    </row>
    <row r="34" spans="1:10" ht="14" x14ac:dyDescent="0.15">
      <c r="A34" t="str">
        <f>GroupByApp!A35</f>
        <v>e-Fatura</v>
      </c>
      <c r="B34">
        <f>SUM(FPSDataAux!B34,FPSDataAux!C34,FPSDataAux!E34,FPSDataAux!G34,FPSDataAux!H34,FPSDataAux!I34,FPSDataAux!J34,FPSDataAux!M34,FPSDataAux!N34,FPSDataAux!V34,FPSDataAux!W34,FPSDataAux!Y34,FPSDataAux!Z34,FPSDataAux!AB34,FPSDataAux!AC34,FPSDataAux!AD34,FPSDataAux!AE34,FPSDataAux!AF34,FPSDataAux!AG34,FPSDataAux!AH34,FPSDataAux!AP34,FPSDataAux!AQ34,FPSDataAux!AR34,FPSDataAux!AS34,FPSDataAux!AT34,FPSDataAux!AW34,FPSDataAux!AX34,FPSDataAux!AY34,FPSDataAux!AZ34,FPSDataAux!BC34,FPSDataAux!BD34,FPSDataAux!BE34)</f>
        <v>6</v>
      </c>
      <c r="C34">
        <f>SUM(FPSDataAux!B34,FPSDataAux!C34,FPSDataAux!J34,FPSDataAux!L34,FPSDataAux!M34,FPSDataAux!O34,FPSDataAux!P34,FPSDataAux!Q34,FPSDataAux!R34,FPSDataAux!S34,FPSDataAux!T34,FPSDataAux!U34,FPSDataAux!V34,FPSDataAux!W34,FPSDataAux!Y34,FPSDataAux!Z34,FPSDataAux!AB34,FPSDataAux!AC34,FPSDataAux!AD34,FPSDataAux!AE34,FPSDataAux!AF34,FPSDataAux!AG34,FPSDataAux!AH34,FPSDataAux!AK34,FPSDataAux!AR34,FPSDataAux!AS34,FPSDataAux!AT34,FPSDataAux!AU34,FPSDataAux!AW34,FPSDataAux!AX34,FPSDataAux!AY34,FPSDataAux!AZ34,FPSDataAux!BD34,FPSDataAux!BE34)</f>
        <v>9</v>
      </c>
      <c r="D34">
        <f>SUM(FPSDataAux!J34,FPSDataAux!M34,FPSDataAux!O34,FPSDataAux!Q34,FPSDataAux!S34,FPSDataAux!AW34,FPSDataAux!BE34)</f>
        <v>3</v>
      </c>
      <c r="E34">
        <f>SUM(FPSDataAux!B34,FPSDataAux!C34,FPSDataAux!D34,FPSDataAux!F34,FPSDataAux!J34,FPSDataAux!Y34,FPSDataAux!Z34,FPSDataAux!BE34)</f>
        <v>0</v>
      </c>
      <c r="F34">
        <f>SUM(FPSDataAux!C34,FPSDataAux!D34,FPSDataAux!J34,FPSDataAux!N34,FPSDataAux!Y34,FPSDataAux!Z34,FPSDataAux!BE34)</f>
        <v>0</v>
      </c>
      <c r="G34">
        <f>SUM(FPSDataAux!K34,FPSDataAux!V34,FPSDataAux!W34,FPSDataAux!X34,FPSDataAux!Y34,FPSDataAux!Z34,FPSDataAux!AB34,FPSDataAux!AC34,FPSDataAux!AD34,FPSDataAux!AE34,FPSDataAux!AF34,FPSDataAux!AG34,FPSDataAux!AH34,FPSDataAux!AJ34,FPSDataAux!AK34,FPSDataAux!AL34,FPSDataAux!AM34,FPSDataAux!AR34,FPSDataAux!AS34,FPSDataAux!BE34)</f>
        <v>4</v>
      </c>
      <c r="H34">
        <f>SUM(FPSDataAux!K34,FPSDataAux!X34,FPSDataAux!AJ34,FPSDataAux!AK34,FPSDataAux!AL34,FPSDataAux!AM34,FPSDataAux!BE34)</f>
        <v>1</v>
      </c>
      <c r="I34">
        <f>SUM(FPSDataAux!AA34,FPSDataAux!BE34)</f>
        <v>0</v>
      </c>
      <c r="J34">
        <f>SUM(FPSDataAux!T34,FPSDataAux!U34,FPSDataAux!Y34,FPSDataAux!Z34,FPSDataAux!AB34,FPSDataAux!AC34,FPSDataAux!AD34,FPSDataAux!AE34,FPSDataAux!AF34,FPSDataAux!AG34,FPSDataAux!AH34,FPSDataAux!AJ34,FPSDataAux!AK34,FPSDataAux!AR34,FPSDataAux!AS34,FPSDataAux!AT34,FPSDataAux!AU34,FPSDataAux!AW34,FPSDataAux!AX34,FPSDataAux!AY34,FPSDataAux!AZ34,FPSDataAux!BE34)</f>
        <v>3</v>
      </c>
    </row>
    <row r="35" spans="1:10" ht="14" x14ac:dyDescent="0.15">
      <c r="A35" t="str">
        <f>GroupByApp!A36</f>
        <v>Autenticação Gov</v>
      </c>
      <c r="B35">
        <f>SUM(FPSDataAux!B35,FPSDataAux!C35,FPSDataAux!E35,FPSDataAux!G35,FPSDataAux!H35,FPSDataAux!I35,FPSDataAux!J35,FPSDataAux!M35,FPSDataAux!N35,FPSDataAux!V35,FPSDataAux!W35,FPSDataAux!Y35,FPSDataAux!Z35,FPSDataAux!AB35,FPSDataAux!AC35,FPSDataAux!AD35,FPSDataAux!AE35,FPSDataAux!AF35,FPSDataAux!AG35,FPSDataAux!AH35,FPSDataAux!AP35,FPSDataAux!AQ35,FPSDataAux!AR35,FPSDataAux!AS35,FPSDataAux!AT35,FPSDataAux!AW35,FPSDataAux!AX35,FPSDataAux!AY35,FPSDataAux!AZ35,FPSDataAux!BC35,FPSDataAux!BD35,FPSDataAux!BE35)</f>
        <v>10</v>
      </c>
      <c r="C35">
        <f>SUM(FPSDataAux!B35,FPSDataAux!C35,FPSDataAux!J35,FPSDataAux!L35,FPSDataAux!M35,FPSDataAux!O35,FPSDataAux!P35,FPSDataAux!Q35,FPSDataAux!R35,FPSDataAux!S35,FPSDataAux!T35,FPSDataAux!U35,FPSDataAux!V35,FPSDataAux!W35,FPSDataAux!Y35,FPSDataAux!Z35,FPSDataAux!AB35,FPSDataAux!AC35,FPSDataAux!AD35,FPSDataAux!AE35,FPSDataAux!AF35,FPSDataAux!AG35,FPSDataAux!AH35,FPSDataAux!AK35,FPSDataAux!AR35,FPSDataAux!AS35,FPSDataAux!AT35,FPSDataAux!AU35,FPSDataAux!AW35,FPSDataAux!AX35,FPSDataAux!AY35,FPSDataAux!AZ35,FPSDataAux!BD35,FPSDataAux!BE35)</f>
        <v>9</v>
      </c>
      <c r="D35">
        <f>SUM(FPSDataAux!J35,FPSDataAux!M35,FPSDataAux!O35,FPSDataAux!Q35,FPSDataAux!S35,FPSDataAux!AW35,FPSDataAux!BE35)</f>
        <v>4</v>
      </c>
      <c r="E35">
        <f>SUM(FPSDataAux!B35,FPSDataAux!C35,FPSDataAux!D35,FPSDataAux!F35,FPSDataAux!J35,FPSDataAux!Y35,FPSDataAux!Z35,FPSDataAux!BE35)</f>
        <v>2</v>
      </c>
      <c r="F35">
        <f>SUM(FPSDataAux!C35,FPSDataAux!D35,FPSDataAux!J35,FPSDataAux!N35,FPSDataAux!Y35,FPSDataAux!Z35,FPSDataAux!BE35)</f>
        <v>1</v>
      </c>
      <c r="G35">
        <f>SUM(FPSDataAux!K35,FPSDataAux!V35,FPSDataAux!W35,FPSDataAux!X35,FPSDataAux!Y35,FPSDataAux!Z35,FPSDataAux!AB35,FPSDataAux!AC35,FPSDataAux!AD35,FPSDataAux!AE35,FPSDataAux!AF35,FPSDataAux!AG35,FPSDataAux!AH35,FPSDataAux!AJ35,FPSDataAux!AK35,FPSDataAux!AL35,FPSDataAux!AM35,FPSDataAux!AR35,FPSDataAux!AS35,FPSDataAux!BE35)</f>
        <v>5</v>
      </c>
      <c r="H35">
        <f>SUM(FPSDataAux!K35,FPSDataAux!X35,FPSDataAux!AJ35,FPSDataAux!AK35,FPSDataAux!AL35,FPSDataAux!AM35,FPSDataAux!BE35)</f>
        <v>3</v>
      </c>
      <c r="I35">
        <f>SUM(FPSDataAux!AA35,FPSDataAux!BE35)</f>
        <v>1</v>
      </c>
      <c r="J35">
        <f>SUM(FPSDataAux!T35,FPSDataAux!U35,FPSDataAux!Y35,FPSDataAux!Z35,FPSDataAux!AB35,FPSDataAux!AC35,FPSDataAux!AD35,FPSDataAux!AE35,FPSDataAux!AF35,FPSDataAux!AG35,FPSDataAux!AH35,FPSDataAux!AJ35,FPSDataAux!AK35,FPSDataAux!AR35,FPSDataAux!AS35,FPSDataAux!AT35,FPSDataAux!AU35,FPSDataAux!AW35,FPSDataAux!AX35,FPSDataAux!AY35,FPSDataAux!AZ35,FPSDataAux!BE35)</f>
        <v>4</v>
      </c>
    </row>
    <row r="36" spans="1:10" ht="14" x14ac:dyDescent="0.15">
      <c r="A36" t="str">
        <f>GroupByApp!A37</f>
        <v>ePark</v>
      </c>
      <c r="B36">
        <f>SUM(FPSDataAux!B36,FPSDataAux!C36,FPSDataAux!E36,FPSDataAux!G36,FPSDataAux!H36,FPSDataAux!I36,FPSDataAux!J36,FPSDataAux!M36,FPSDataAux!N36,FPSDataAux!V36,FPSDataAux!W36,FPSDataAux!Y36,FPSDataAux!Z36,FPSDataAux!AB36,FPSDataAux!AC36,FPSDataAux!AD36,FPSDataAux!AE36,FPSDataAux!AF36,FPSDataAux!AG36,FPSDataAux!AH36,FPSDataAux!AP36,FPSDataAux!AQ36,FPSDataAux!AR36,FPSDataAux!AS36,FPSDataAux!AT36,FPSDataAux!AW36,FPSDataAux!AX36,FPSDataAux!AY36,FPSDataAux!AZ36,FPSDataAux!BC36,FPSDataAux!BD36,FPSDataAux!BE36)</f>
        <v>10</v>
      </c>
      <c r="C36">
        <f>SUM(FPSDataAux!B36,FPSDataAux!C36,FPSDataAux!J36,FPSDataAux!L36,FPSDataAux!M36,FPSDataAux!O36,FPSDataAux!P36,FPSDataAux!Q36,FPSDataAux!R36,FPSDataAux!S36,FPSDataAux!T36,FPSDataAux!U36,FPSDataAux!V36,FPSDataAux!W36,FPSDataAux!Y36,FPSDataAux!Z36,FPSDataAux!AB36,FPSDataAux!AC36,FPSDataAux!AD36,FPSDataAux!AE36,FPSDataAux!AF36,FPSDataAux!AG36,FPSDataAux!AH36,FPSDataAux!AK36,FPSDataAux!AR36,FPSDataAux!AS36,FPSDataAux!AT36,FPSDataAux!AU36,FPSDataAux!AW36,FPSDataAux!AX36,FPSDataAux!AY36,FPSDataAux!AZ36,FPSDataAux!BD36,FPSDataAux!BE36)</f>
        <v>10</v>
      </c>
      <c r="D36">
        <f>SUM(FPSDataAux!J36,FPSDataAux!M36,FPSDataAux!O36,FPSDataAux!Q36,FPSDataAux!S36,FPSDataAux!AW36,FPSDataAux!BE36)</f>
        <v>4</v>
      </c>
      <c r="E36">
        <f>SUM(FPSDataAux!B36,FPSDataAux!C36,FPSDataAux!D36,FPSDataAux!F36,FPSDataAux!J36,FPSDataAux!Y36,FPSDataAux!Z36,FPSDataAux!BE36)</f>
        <v>2</v>
      </c>
      <c r="F36">
        <f>SUM(FPSDataAux!C36,FPSDataAux!D36,FPSDataAux!J36,FPSDataAux!N36,FPSDataAux!Y36,FPSDataAux!Z36,FPSDataAux!BE36)</f>
        <v>1</v>
      </c>
      <c r="G36">
        <f>SUM(FPSDataAux!K36,FPSDataAux!V36,FPSDataAux!W36,FPSDataAux!X36,FPSDataAux!Y36,FPSDataAux!Z36,FPSDataAux!AB36,FPSDataAux!AC36,FPSDataAux!AD36,FPSDataAux!AE36,FPSDataAux!AF36,FPSDataAux!AG36,FPSDataAux!AH36,FPSDataAux!AJ36,FPSDataAux!AK36,FPSDataAux!AL36,FPSDataAux!AM36,FPSDataAux!AR36,FPSDataAux!AS36,FPSDataAux!BE36)</f>
        <v>3</v>
      </c>
      <c r="H36">
        <f>SUM(FPSDataAux!K36,FPSDataAux!X36,FPSDataAux!AJ36,FPSDataAux!AK36,FPSDataAux!AL36,FPSDataAux!AM36,FPSDataAux!BE36)</f>
        <v>2</v>
      </c>
      <c r="I36">
        <f>SUM(FPSDataAux!AA36,FPSDataAux!BE36)</f>
        <v>1</v>
      </c>
      <c r="J36">
        <f>SUM(FPSDataAux!T36,FPSDataAux!U36,FPSDataAux!Y36,FPSDataAux!Z36,FPSDataAux!AB36,FPSDataAux!AC36,FPSDataAux!AD36,FPSDataAux!AE36,FPSDataAux!AF36,FPSDataAux!AG36,FPSDataAux!AH36,FPSDataAux!AJ36,FPSDataAux!AK36,FPSDataAux!AR36,FPSDataAux!AS36,FPSDataAux!AT36,FPSDataAux!AU36,FPSDataAux!AW36,FPSDataAux!AX36,FPSDataAux!AY36,FPSDataAux!AZ36,FPSDataAux!BE36)</f>
        <v>4</v>
      </c>
    </row>
    <row r="38" spans="1:10" x14ac:dyDescent="0.15">
      <c r="A38" s="20" t="s">
        <v>137</v>
      </c>
    </row>
    <row r="39" spans="1:10" x14ac:dyDescent="0.15">
      <c r="A39" s="20" t="s">
        <v>117</v>
      </c>
      <c r="B39">
        <f>COUNTIF(B3:B36,"&gt;0")</f>
        <v>33</v>
      </c>
      <c r="C39">
        <f t="shared" ref="C39:J39" si="0">COUNTIF(C3:C36,"&gt;0")</f>
        <v>33</v>
      </c>
      <c r="D39">
        <f t="shared" si="0"/>
        <v>31</v>
      </c>
      <c r="E39">
        <f t="shared" si="0"/>
        <v>29</v>
      </c>
      <c r="F39">
        <f t="shared" si="0"/>
        <v>21</v>
      </c>
      <c r="G39">
        <f t="shared" si="0"/>
        <v>33</v>
      </c>
      <c r="H39">
        <f t="shared" si="0"/>
        <v>32</v>
      </c>
      <c r="I39">
        <f t="shared" si="0"/>
        <v>17</v>
      </c>
      <c r="J39">
        <f t="shared" si="0"/>
        <v>32</v>
      </c>
    </row>
    <row r="40" spans="1:10" x14ac:dyDescent="0.15">
      <c r="A40" s="20" t="s">
        <v>116</v>
      </c>
      <c r="B40">
        <f>COUNTIF(B3:B36,0)</f>
        <v>0</v>
      </c>
      <c r="C40">
        <f t="shared" ref="C40:J40" si="1">COUNTIF(C3:C36,0)</f>
        <v>0</v>
      </c>
      <c r="D40">
        <f t="shared" si="1"/>
        <v>2</v>
      </c>
      <c r="E40">
        <f t="shared" si="1"/>
        <v>4</v>
      </c>
      <c r="F40">
        <f t="shared" si="1"/>
        <v>12</v>
      </c>
      <c r="G40">
        <f t="shared" si="1"/>
        <v>0</v>
      </c>
      <c r="H40">
        <f t="shared" si="1"/>
        <v>1</v>
      </c>
      <c r="I40">
        <f t="shared" si="1"/>
        <v>16</v>
      </c>
      <c r="J40">
        <f t="shared" si="1"/>
        <v>1</v>
      </c>
    </row>
    <row r="41" spans="1:10" x14ac:dyDescent="0.15">
      <c r="A41" s="20" t="s">
        <v>136</v>
      </c>
      <c r="B41" s="27">
        <f>B39/(B39+B40)</f>
        <v>1</v>
      </c>
      <c r="C41" s="27">
        <f t="shared" ref="C41:J41" si="2">C39/(C39+C40)</f>
        <v>1</v>
      </c>
      <c r="D41" s="27">
        <f t="shared" si="2"/>
        <v>0.93939393939393945</v>
      </c>
      <c r="E41" s="27">
        <f t="shared" si="2"/>
        <v>0.87878787878787878</v>
      </c>
      <c r="F41" s="27">
        <f t="shared" si="2"/>
        <v>0.63636363636363635</v>
      </c>
      <c r="G41" s="27">
        <f t="shared" si="2"/>
        <v>1</v>
      </c>
      <c r="H41" s="27">
        <f t="shared" si="2"/>
        <v>0.96969696969696972</v>
      </c>
      <c r="I41" s="27">
        <f t="shared" si="2"/>
        <v>0.51515151515151514</v>
      </c>
      <c r="J41" s="27">
        <f t="shared" si="2"/>
        <v>0.96969696969696972</v>
      </c>
    </row>
    <row r="42" spans="1:10" x14ac:dyDescent="0.15">
      <c r="A42" s="20" t="s">
        <v>138</v>
      </c>
      <c r="B42" s="27">
        <f>B40/(B39+B40)</f>
        <v>0</v>
      </c>
      <c r="C42" s="27">
        <f t="shared" ref="C42:J42" si="3">C40/(C39+C40)</f>
        <v>0</v>
      </c>
      <c r="D42" s="27">
        <f t="shared" si="3"/>
        <v>6.0606060606060608E-2</v>
      </c>
      <c r="E42" s="27">
        <f t="shared" si="3"/>
        <v>0.12121212121212122</v>
      </c>
      <c r="F42" s="27">
        <f t="shared" si="3"/>
        <v>0.36363636363636365</v>
      </c>
      <c r="G42" s="27">
        <f t="shared" si="3"/>
        <v>0</v>
      </c>
      <c r="H42" s="27">
        <f t="shared" si="3"/>
        <v>3.0303030303030304E-2</v>
      </c>
      <c r="I42" s="27">
        <f t="shared" si="3"/>
        <v>0.48484848484848486</v>
      </c>
      <c r="J42" s="27">
        <f t="shared" si="3"/>
        <v>3.0303030303030304E-2</v>
      </c>
    </row>
    <row r="43" spans="1:10" x14ac:dyDescent="0.15">
      <c r="A43" s="21"/>
    </row>
    <row r="44" spans="1:10" x14ac:dyDescent="0.15">
      <c r="A44" s="20" t="s">
        <v>139</v>
      </c>
    </row>
    <row r="45" spans="1:10" x14ac:dyDescent="0.15">
      <c r="A45" s="20" t="s">
        <v>117</v>
      </c>
      <c r="B45">
        <f>COUNTIF(B3:B19,"&gt;0")</f>
        <v>17</v>
      </c>
      <c r="C45">
        <f t="shared" ref="C45:J45" si="4">COUNTIF(C3:C19,"&gt;0")</f>
        <v>17</v>
      </c>
      <c r="D45">
        <f t="shared" si="4"/>
        <v>16</v>
      </c>
      <c r="E45">
        <f t="shared" si="4"/>
        <v>16</v>
      </c>
      <c r="F45">
        <f t="shared" si="4"/>
        <v>11</v>
      </c>
      <c r="G45">
        <f t="shared" si="4"/>
        <v>17</v>
      </c>
      <c r="H45">
        <f t="shared" si="4"/>
        <v>16</v>
      </c>
      <c r="I45">
        <f t="shared" si="4"/>
        <v>8</v>
      </c>
      <c r="J45">
        <f t="shared" si="4"/>
        <v>17</v>
      </c>
    </row>
    <row r="46" spans="1:10" x14ac:dyDescent="0.15">
      <c r="A46" s="20" t="s">
        <v>116</v>
      </c>
      <c r="B46">
        <f>COUNTIF(B3:B19,0)</f>
        <v>0</v>
      </c>
      <c r="C46">
        <f t="shared" ref="C46:J46" si="5">COUNTIF(C3:C19,0)</f>
        <v>0</v>
      </c>
      <c r="D46">
        <f t="shared" si="5"/>
        <v>1</v>
      </c>
      <c r="E46">
        <f t="shared" si="5"/>
        <v>1</v>
      </c>
      <c r="F46">
        <f t="shared" si="5"/>
        <v>6</v>
      </c>
      <c r="G46">
        <f t="shared" si="5"/>
        <v>0</v>
      </c>
      <c r="H46">
        <f t="shared" si="5"/>
        <v>1</v>
      </c>
      <c r="I46">
        <f t="shared" si="5"/>
        <v>9</v>
      </c>
      <c r="J46">
        <f t="shared" si="5"/>
        <v>0</v>
      </c>
    </row>
    <row r="47" spans="1:10" x14ac:dyDescent="0.15">
      <c r="A47" s="20" t="s">
        <v>136</v>
      </c>
      <c r="B47" s="27">
        <f>B45/(B45+B46)</f>
        <v>1</v>
      </c>
      <c r="C47" s="27">
        <f t="shared" ref="C47:J47" si="6">C45/(C45+C46)</f>
        <v>1</v>
      </c>
      <c r="D47" s="27">
        <f t="shared" si="6"/>
        <v>0.94117647058823528</v>
      </c>
      <c r="E47" s="27">
        <f t="shared" si="6"/>
        <v>0.94117647058823528</v>
      </c>
      <c r="F47" s="27">
        <f t="shared" si="6"/>
        <v>0.6470588235294118</v>
      </c>
      <c r="G47" s="27">
        <f t="shared" si="6"/>
        <v>1</v>
      </c>
      <c r="H47" s="27">
        <f t="shared" si="6"/>
        <v>0.94117647058823528</v>
      </c>
      <c r="I47" s="27">
        <f t="shared" si="6"/>
        <v>0.47058823529411764</v>
      </c>
      <c r="J47" s="27">
        <f t="shared" si="6"/>
        <v>1</v>
      </c>
    </row>
    <row r="48" spans="1:10" x14ac:dyDescent="0.15">
      <c r="A48" s="20" t="s">
        <v>138</v>
      </c>
      <c r="B48" s="27">
        <f>B46/(B45+B46)</f>
        <v>0</v>
      </c>
      <c r="C48" s="27">
        <f t="shared" ref="C48:J48" si="7">C46/(C45+C46)</f>
        <v>0</v>
      </c>
      <c r="D48" s="27">
        <f t="shared" si="7"/>
        <v>5.8823529411764705E-2</v>
      </c>
      <c r="E48" s="27">
        <f t="shared" si="7"/>
        <v>5.8823529411764705E-2</v>
      </c>
      <c r="F48" s="27">
        <f t="shared" si="7"/>
        <v>0.35294117647058826</v>
      </c>
      <c r="G48" s="27">
        <f t="shared" si="7"/>
        <v>0</v>
      </c>
      <c r="H48" s="27">
        <f t="shared" si="7"/>
        <v>5.8823529411764705E-2</v>
      </c>
      <c r="I48" s="27">
        <f t="shared" si="7"/>
        <v>0.52941176470588236</v>
      </c>
      <c r="J48" s="27">
        <f t="shared" si="7"/>
        <v>0</v>
      </c>
    </row>
    <row r="49" spans="1:10" x14ac:dyDescent="0.15">
      <c r="A49" s="21"/>
    </row>
    <row r="50" spans="1:10" x14ac:dyDescent="0.15">
      <c r="A50" s="20" t="s">
        <v>140</v>
      </c>
    </row>
    <row r="51" spans="1:10" x14ac:dyDescent="0.15">
      <c r="A51" s="22" t="s">
        <v>117</v>
      </c>
      <c r="B51">
        <f>COUNTIF(B21:B36,"&gt;0")</f>
        <v>16</v>
      </c>
      <c r="C51">
        <f t="shared" ref="C51:J51" si="8">COUNTIF(C21:C36,"&gt;0")</f>
        <v>16</v>
      </c>
      <c r="D51">
        <f t="shared" si="8"/>
        <v>15</v>
      </c>
      <c r="E51">
        <f t="shared" si="8"/>
        <v>13</v>
      </c>
      <c r="F51">
        <f t="shared" si="8"/>
        <v>10</v>
      </c>
      <c r="G51">
        <f t="shared" si="8"/>
        <v>16</v>
      </c>
      <c r="H51">
        <f t="shared" si="8"/>
        <v>16</v>
      </c>
      <c r="I51">
        <f t="shared" si="8"/>
        <v>9</v>
      </c>
      <c r="J51">
        <f t="shared" si="8"/>
        <v>15</v>
      </c>
    </row>
    <row r="52" spans="1:10" x14ac:dyDescent="0.15">
      <c r="A52" s="22" t="s">
        <v>116</v>
      </c>
      <c r="B52">
        <f>COUNTIF(B21:B36,0)</f>
        <v>0</v>
      </c>
      <c r="C52">
        <f t="shared" ref="C52:J52" si="9">COUNTIF(C21:C36,0)</f>
        <v>0</v>
      </c>
      <c r="D52">
        <f t="shared" si="9"/>
        <v>1</v>
      </c>
      <c r="E52">
        <f t="shared" si="9"/>
        <v>3</v>
      </c>
      <c r="F52">
        <f t="shared" si="9"/>
        <v>6</v>
      </c>
      <c r="G52">
        <f t="shared" si="9"/>
        <v>0</v>
      </c>
      <c r="H52">
        <f t="shared" si="9"/>
        <v>0</v>
      </c>
      <c r="I52">
        <f t="shared" si="9"/>
        <v>7</v>
      </c>
      <c r="J52">
        <f t="shared" si="9"/>
        <v>1</v>
      </c>
    </row>
    <row r="53" spans="1:10" x14ac:dyDescent="0.15">
      <c r="A53" s="22" t="s">
        <v>136</v>
      </c>
      <c r="B53" s="27">
        <f>B51/(B51+B52)</f>
        <v>1</v>
      </c>
      <c r="C53" s="27">
        <f t="shared" ref="C53:J53" si="10">C51/(C51+C52)</f>
        <v>1</v>
      </c>
      <c r="D53" s="27">
        <f t="shared" si="10"/>
        <v>0.9375</v>
      </c>
      <c r="E53" s="27">
        <f t="shared" si="10"/>
        <v>0.8125</v>
      </c>
      <c r="F53" s="27">
        <f t="shared" si="10"/>
        <v>0.625</v>
      </c>
      <c r="G53" s="27">
        <f t="shared" si="10"/>
        <v>1</v>
      </c>
      <c r="H53" s="27">
        <f t="shared" si="10"/>
        <v>1</v>
      </c>
      <c r="I53" s="27">
        <f t="shared" si="10"/>
        <v>0.5625</v>
      </c>
      <c r="J53" s="27">
        <f t="shared" si="10"/>
        <v>0.9375</v>
      </c>
    </row>
    <row r="54" spans="1:10" x14ac:dyDescent="0.15">
      <c r="A54" s="22" t="s">
        <v>138</v>
      </c>
      <c r="B54" s="27">
        <f>B52/(B51+B52)</f>
        <v>0</v>
      </c>
      <c r="C54" s="27">
        <f t="shared" ref="C54:J54" si="11">C52/(C51+C52)</f>
        <v>0</v>
      </c>
      <c r="D54" s="27">
        <f t="shared" si="11"/>
        <v>6.25E-2</v>
      </c>
      <c r="E54" s="27">
        <f t="shared" si="11"/>
        <v>0.1875</v>
      </c>
      <c r="F54" s="27">
        <f t="shared" si="11"/>
        <v>0.375</v>
      </c>
      <c r="G54" s="27">
        <f t="shared" si="11"/>
        <v>0</v>
      </c>
      <c r="H54" s="27">
        <f t="shared" si="11"/>
        <v>0</v>
      </c>
      <c r="I54" s="27">
        <f t="shared" si="11"/>
        <v>0.4375</v>
      </c>
      <c r="J54" s="27">
        <f t="shared" si="11"/>
        <v>6.25E-2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1A0BA43376C24AB29A772DDCE70E21" ma:contentTypeVersion="17" ma:contentTypeDescription="Criar um novo documento." ma:contentTypeScope="" ma:versionID="a4364557b63695ea552a435b55307759">
  <xsd:schema xmlns:xsd="http://www.w3.org/2001/XMLSchema" xmlns:xs="http://www.w3.org/2001/XMLSchema" xmlns:p="http://schemas.microsoft.com/office/2006/metadata/properties" xmlns:ns2="f36f62c6-6af2-4268-936d-b98953eb2f7d" xmlns:ns3="ee0d3de4-1e47-4168-94db-bd82c32bb80b" targetNamespace="http://schemas.microsoft.com/office/2006/metadata/properties" ma:root="true" ma:fieldsID="027059d5f8834bf663385b123c5ced48" ns2:_="" ns3:_="">
    <xsd:import namespace="f36f62c6-6af2-4268-936d-b98953eb2f7d"/>
    <xsd:import namespace="ee0d3de4-1e47-4168-94db-bd82c32bb8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6f62c6-6af2-4268-936d-b98953eb2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Status" ma:index="22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3de4-1e47-4168-94db-bd82c32bb80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36f62c6-6af2-4268-936d-b98953eb2f7d" xsi:nil="true"/>
  </documentManagement>
</p:properties>
</file>

<file path=customXml/itemProps1.xml><?xml version="1.0" encoding="utf-8"?>
<ds:datastoreItem xmlns:ds="http://schemas.openxmlformats.org/officeDocument/2006/customXml" ds:itemID="{A0AA744E-61B2-4A4F-BB83-9D1F08815006}"/>
</file>

<file path=customXml/itemProps2.xml><?xml version="1.0" encoding="utf-8"?>
<ds:datastoreItem xmlns:ds="http://schemas.openxmlformats.org/officeDocument/2006/customXml" ds:itemID="{8989EAB1-964F-445B-8B1C-EE289B985B84}"/>
</file>

<file path=customXml/itemProps3.xml><?xml version="1.0" encoding="utf-8"?>
<ds:datastoreItem xmlns:ds="http://schemas.openxmlformats.org/officeDocument/2006/customXml" ds:itemID="{6815AC0F-73AE-4784-AFB4-890BD68EF2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GroupByApp</vt:lpstr>
      <vt:lpstr>FPSDataAux</vt:lpstr>
      <vt:lpstr>FPSByApp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Carlos Duarte</cp:lastModifiedBy>
  <cp:revision/>
  <dcterms:created xsi:type="dcterms:W3CDTF">2024-12-05T16:33:02Z</dcterms:created>
  <dcterms:modified xsi:type="dcterms:W3CDTF">2024-12-29T09:47:46Z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0x010100AC1A0BA43376C24AB29A772DDCE70E21</vt:lpwstr>
  </property>
</Properties>
</file>